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23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17" sheetId="17" r:id="rId8"/>
    <sheet name="Sheet18" sheetId="18" r:id="rId9"/>
    <sheet name="Sheet19" sheetId="19" r:id="rId10"/>
    <sheet name="Sheet20" sheetId="20" r:id="rId11"/>
    <sheet name="Sheet21" sheetId="21" r:id="rId12"/>
    <sheet name="Sheet22" sheetId="22" r:id="rId13"/>
    <sheet name="Sheet23" sheetId="23" r:id="rId14"/>
    <sheet name="Sheet24" sheetId="24" r:id="rId15"/>
    <sheet name="Sheet25" sheetId="25" r:id="rId16"/>
    <sheet name="Sheet26" sheetId="26" r:id="rId17"/>
    <sheet name="Sheet27" sheetId="27" r:id="rId18"/>
    <sheet name="Sheet28" sheetId="28" r:id="rId19"/>
    <sheet name="Sheet29" sheetId="29" r:id="rId20"/>
    <sheet name="Sheet30" sheetId="30" r:id="rId21"/>
    <sheet name="Sheet31" sheetId="31" r:id="rId22"/>
    <sheet name="Sheet23 (2)" sheetId="34" r:id="rId23"/>
    <sheet name="Sheet24 (2)" sheetId="35" r:id="rId24"/>
    <sheet name="Sheet25 (2)" sheetId="36" r:id="rId25"/>
    <sheet name="Sheet26 (2)" sheetId="37" r:id="rId26"/>
    <sheet name="Sheet27 (2)" sheetId="38" r:id="rId27"/>
    <sheet name="Sheet28 (2)" sheetId="39" r:id="rId28"/>
    <sheet name="Sheet29 (2)" sheetId="40" r:id="rId29"/>
    <sheet name="Sheet30 (2)" sheetId="41" r:id="rId30"/>
    <sheet name="Summary" sheetId="32" r:id="rId31"/>
    <sheet name="Evaluation Warning" sheetId="33" r:id="rId32"/>
  </sheets>
  <definedNames>
    <definedName name="_xlnm.Print_Area" localSheetId="30">Summary!$G$3:$H$37</definedName>
  </definedNames>
  <calcPr calcId="144525"/>
</workbook>
</file>

<file path=xl/calcChain.xml><?xml version="1.0" encoding="utf-8"?>
<calcChain xmlns="http://schemas.openxmlformats.org/spreadsheetml/2006/main">
  <c r="S53" i="1" l="1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52" i="2" s="1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52" i="3" s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52" i="4" s="1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52" i="5" s="1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52" i="6" s="1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52" i="7" s="1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2" i="17" s="1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52" i="18" s="1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52" i="19" s="1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52" i="20" s="1"/>
  <c r="S51" i="21"/>
  <c r="S50" i="21"/>
  <c r="S49" i="21"/>
  <c r="S48" i="21"/>
  <c r="S47" i="21"/>
  <c r="S46" i="21"/>
  <c r="S45" i="21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52" i="21" s="1"/>
  <c r="S51" i="22"/>
  <c r="S50" i="22"/>
  <c r="S49" i="22"/>
  <c r="S48" i="22"/>
  <c r="S47" i="22"/>
  <c r="S46" i="22"/>
  <c r="S45" i="22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52" i="22" s="1"/>
  <c r="S51" i="23"/>
  <c r="S50" i="23"/>
  <c r="S49" i="23"/>
  <c r="S48" i="23"/>
  <c r="S47" i="23"/>
  <c r="S46" i="23"/>
  <c r="S45" i="23"/>
  <c r="S44" i="23"/>
  <c r="S43" i="23"/>
  <c r="S42" i="23"/>
  <c r="S41" i="23"/>
  <c r="S40" i="23"/>
  <c r="S39" i="23"/>
  <c r="S38" i="23"/>
  <c r="S37" i="23"/>
  <c r="S36" i="23"/>
  <c r="S35" i="23"/>
  <c r="S34" i="23"/>
  <c r="S33" i="23"/>
  <c r="S32" i="23"/>
  <c r="S31" i="23"/>
  <c r="S30" i="23"/>
  <c r="S29" i="23"/>
  <c r="S28" i="23"/>
  <c r="S52" i="23" s="1"/>
  <c r="S51" i="24"/>
  <c r="S50" i="24"/>
  <c r="S49" i="24"/>
  <c r="S48" i="24"/>
  <c r="S47" i="24"/>
  <c r="S46" i="24"/>
  <c r="S45" i="24"/>
  <c r="S44" i="24"/>
  <c r="S43" i="24"/>
  <c r="S42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8" i="24"/>
  <c r="S52" i="24" s="1"/>
  <c r="S51" i="25"/>
  <c r="S50" i="25"/>
  <c r="S49" i="25"/>
  <c r="S48" i="25"/>
  <c r="S47" i="25"/>
  <c r="S46" i="25"/>
  <c r="S45" i="25"/>
  <c r="S44" i="25"/>
  <c r="S43" i="25"/>
  <c r="S42" i="25"/>
  <c r="S41" i="25"/>
  <c r="S40" i="25"/>
  <c r="S39" i="25"/>
  <c r="S38" i="25"/>
  <c r="S37" i="25"/>
  <c r="S36" i="25"/>
  <c r="S35" i="25"/>
  <c r="S34" i="25"/>
  <c r="S33" i="25"/>
  <c r="S32" i="25"/>
  <c r="S31" i="25"/>
  <c r="S30" i="25"/>
  <c r="S29" i="25"/>
  <c r="S28" i="25"/>
  <c r="S52" i="25" s="1"/>
  <c r="S51" i="26"/>
  <c r="S50" i="26"/>
  <c r="S49" i="26"/>
  <c r="S48" i="26"/>
  <c r="S47" i="26"/>
  <c r="S46" i="26"/>
  <c r="S45" i="26"/>
  <c r="S44" i="26"/>
  <c r="S43" i="26"/>
  <c r="S42" i="26"/>
  <c r="S41" i="26"/>
  <c r="S40" i="26"/>
  <c r="S39" i="26"/>
  <c r="S38" i="26"/>
  <c r="S37" i="26"/>
  <c r="S36" i="26"/>
  <c r="S35" i="26"/>
  <c r="S34" i="26"/>
  <c r="S33" i="26"/>
  <c r="S32" i="26"/>
  <c r="S31" i="26"/>
  <c r="S30" i="26"/>
  <c r="S29" i="26"/>
  <c r="S28" i="26"/>
  <c r="S52" i="26" s="1"/>
  <c r="S51" i="27"/>
  <c r="S50" i="27"/>
  <c r="S49" i="27"/>
  <c r="S48" i="27"/>
  <c r="S47" i="27"/>
  <c r="S46" i="27"/>
  <c r="S45" i="27"/>
  <c r="S44" i="27"/>
  <c r="S43" i="27"/>
  <c r="S42" i="27"/>
  <c r="S41" i="27"/>
  <c r="S40" i="27"/>
  <c r="S39" i="27"/>
  <c r="S38" i="27"/>
  <c r="S37" i="27"/>
  <c r="S36" i="27"/>
  <c r="S35" i="27"/>
  <c r="S34" i="27"/>
  <c r="S33" i="27"/>
  <c r="S32" i="27"/>
  <c r="S31" i="27"/>
  <c r="S30" i="27"/>
  <c r="S29" i="27"/>
  <c r="S28" i="27"/>
  <c r="S52" i="27" s="1"/>
  <c r="S51" i="28"/>
  <c r="S50" i="28"/>
  <c r="S49" i="28"/>
  <c r="S48" i="28"/>
  <c r="S47" i="28"/>
  <c r="S46" i="28"/>
  <c r="S45" i="28"/>
  <c r="S44" i="28"/>
  <c r="S43" i="28"/>
  <c r="S42" i="28"/>
  <c r="S41" i="28"/>
  <c r="S40" i="28"/>
  <c r="S39" i="28"/>
  <c r="S38" i="28"/>
  <c r="S37" i="28"/>
  <c r="S36" i="28"/>
  <c r="S35" i="28"/>
  <c r="S34" i="28"/>
  <c r="S33" i="28"/>
  <c r="S32" i="28"/>
  <c r="S31" i="28"/>
  <c r="S30" i="28"/>
  <c r="S29" i="28"/>
  <c r="S28" i="28"/>
  <c r="S52" i="28" s="1"/>
  <c r="S51" i="29"/>
  <c r="S50" i="29"/>
  <c r="S49" i="29"/>
  <c r="S48" i="29"/>
  <c r="S47" i="29"/>
  <c r="S46" i="29"/>
  <c r="S45" i="29"/>
  <c r="S44" i="29"/>
  <c r="S43" i="29"/>
  <c r="S42" i="29"/>
  <c r="S41" i="29"/>
  <c r="S40" i="29"/>
  <c r="S39" i="29"/>
  <c r="S38" i="29"/>
  <c r="S37" i="29"/>
  <c r="S36" i="29"/>
  <c r="S35" i="29"/>
  <c r="S34" i="29"/>
  <c r="S33" i="29"/>
  <c r="S32" i="29"/>
  <c r="S31" i="29"/>
  <c r="S30" i="29"/>
  <c r="S29" i="29"/>
  <c r="S28" i="29"/>
  <c r="S52" i="29" s="1"/>
  <c r="S51" i="30"/>
  <c r="S50" i="30"/>
  <c r="S49" i="30"/>
  <c r="S48" i="30"/>
  <c r="S47" i="30"/>
  <c r="S46" i="30"/>
  <c r="S45" i="30"/>
  <c r="S44" i="30"/>
  <c r="S43" i="30"/>
  <c r="S42" i="30"/>
  <c r="S41" i="30"/>
  <c r="S40" i="30"/>
  <c r="S39" i="30"/>
  <c r="S38" i="30"/>
  <c r="S37" i="30"/>
  <c r="S36" i="30"/>
  <c r="S35" i="30"/>
  <c r="S34" i="30"/>
  <c r="S33" i="30"/>
  <c r="S32" i="30"/>
  <c r="S31" i="30"/>
  <c r="S30" i="30"/>
  <c r="S29" i="30"/>
  <c r="S28" i="30"/>
  <c r="S52" i="30" s="1"/>
  <c r="S51" i="31"/>
  <c r="S50" i="31"/>
  <c r="S49" i="31"/>
  <c r="S48" i="31"/>
  <c r="S47" i="31"/>
  <c r="S46" i="31"/>
  <c r="S45" i="31"/>
  <c r="S44" i="31"/>
  <c r="S43" i="31"/>
  <c r="S42" i="31"/>
  <c r="S41" i="31"/>
  <c r="S40" i="31"/>
  <c r="S39" i="31"/>
  <c r="S38" i="31"/>
  <c r="S37" i="31"/>
  <c r="S36" i="31"/>
  <c r="S35" i="31"/>
  <c r="S34" i="31"/>
  <c r="S33" i="31"/>
  <c r="S32" i="31"/>
  <c r="S31" i="31"/>
  <c r="S30" i="31"/>
  <c r="S29" i="31"/>
  <c r="S28" i="31"/>
  <c r="S52" i="31" s="1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52" i="34" s="1"/>
  <c r="S51" i="35"/>
  <c r="S50" i="35"/>
  <c r="S49" i="35"/>
  <c r="S48" i="35"/>
  <c r="S47" i="35"/>
  <c r="S46" i="35"/>
  <c r="S45" i="35"/>
  <c r="S44" i="35"/>
  <c r="S43" i="35"/>
  <c r="S42" i="35"/>
  <c r="S41" i="35"/>
  <c r="S40" i="35"/>
  <c r="S39" i="35"/>
  <c r="S38" i="35"/>
  <c r="S37" i="35"/>
  <c r="S36" i="35"/>
  <c r="S35" i="35"/>
  <c r="S34" i="35"/>
  <c r="S33" i="35"/>
  <c r="S32" i="35"/>
  <c r="S31" i="35"/>
  <c r="S30" i="35"/>
  <c r="S29" i="35"/>
  <c r="S28" i="35"/>
  <c r="S52" i="35" s="1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52" i="36" s="1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52" i="37" s="1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52" i="38" s="1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52" i="39" s="1"/>
  <c r="S51" i="40"/>
  <c r="S50" i="40"/>
  <c r="S49" i="40"/>
  <c r="S48" i="40"/>
  <c r="S47" i="40"/>
  <c r="S46" i="40"/>
  <c r="S45" i="40"/>
  <c r="S44" i="40"/>
  <c r="S43" i="40"/>
  <c r="S42" i="40"/>
  <c r="S41" i="40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52" i="40" s="1"/>
  <c r="S51" i="41"/>
  <c r="S50" i="41"/>
  <c r="S49" i="41"/>
  <c r="S48" i="41"/>
  <c r="S47" i="41"/>
  <c r="S46" i="41"/>
  <c r="S45" i="41"/>
  <c r="S44" i="41"/>
  <c r="S43" i="41"/>
  <c r="S42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52" i="41" s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52" i="1" s="1"/>
  <c r="N60" i="41" l="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C64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C64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64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H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N60" i="31"/>
  <c r="I60" i="31"/>
  <c r="D60" i="31"/>
  <c r="O59" i="31"/>
  <c r="J59" i="31"/>
  <c r="E59" i="31"/>
  <c r="O58" i="31"/>
  <c r="J58" i="31"/>
  <c r="E58" i="31"/>
  <c r="O57" i="31"/>
  <c r="J57" i="31"/>
  <c r="E57" i="31"/>
  <c r="O56" i="31"/>
  <c r="J56" i="31"/>
  <c r="E56" i="31"/>
  <c r="O55" i="31"/>
  <c r="J55" i="31"/>
  <c r="E55" i="31"/>
  <c r="O54" i="31"/>
  <c r="J54" i="31"/>
  <c r="E54" i="31"/>
  <c r="O53" i="31"/>
  <c r="J53" i="31"/>
  <c r="E53" i="31"/>
  <c r="O52" i="31"/>
  <c r="J52" i="31"/>
  <c r="E52" i="31"/>
  <c r="O51" i="31"/>
  <c r="J51" i="31"/>
  <c r="E51" i="31"/>
  <c r="O50" i="31"/>
  <c r="J50" i="31"/>
  <c r="E50" i="31"/>
  <c r="O49" i="31"/>
  <c r="J49" i="31"/>
  <c r="E49" i="31"/>
  <c r="O48" i="31"/>
  <c r="J48" i="31"/>
  <c r="E48" i="31"/>
  <c r="O47" i="31"/>
  <c r="J47" i="31"/>
  <c r="E47" i="31"/>
  <c r="O46" i="31"/>
  <c r="J46" i="31"/>
  <c r="E46" i="31"/>
  <c r="O45" i="31"/>
  <c r="J45" i="31"/>
  <c r="E45" i="31"/>
  <c r="O44" i="31"/>
  <c r="J44" i="31"/>
  <c r="E44" i="31"/>
  <c r="O43" i="31"/>
  <c r="J43" i="31"/>
  <c r="E43" i="31"/>
  <c r="O42" i="31"/>
  <c r="J42" i="31"/>
  <c r="E42" i="31"/>
  <c r="O41" i="31"/>
  <c r="J41" i="31"/>
  <c r="E41" i="31"/>
  <c r="O40" i="31"/>
  <c r="J40" i="31"/>
  <c r="E40" i="31"/>
  <c r="O39" i="31"/>
  <c r="J39" i="31"/>
  <c r="E39" i="31"/>
  <c r="O38" i="31"/>
  <c r="J38" i="31"/>
  <c r="E38" i="31"/>
  <c r="O37" i="31"/>
  <c r="J37" i="31"/>
  <c r="E37" i="31"/>
  <c r="O36" i="31"/>
  <c r="J36" i="31"/>
  <c r="E36" i="31"/>
  <c r="O35" i="31"/>
  <c r="J35" i="31"/>
  <c r="E35" i="31"/>
  <c r="O34" i="31"/>
  <c r="J34" i="31"/>
  <c r="E34" i="31"/>
  <c r="O33" i="31"/>
  <c r="J33" i="31"/>
  <c r="E33" i="31"/>
  <c r="O32" i="31"/>
  <c r="J32" i="31"/>
  <c r="E32" i="31"/>
  <c r="O31" i="31"/>
  <c r="J31" i="31"/>
  <c r="E31" i="31"/>
  <c r="O30" i="31"/>
  <c r="J30" i="31"/>
  <c r="E30" i="31"/>
  <c r="O29" i="31"/>
  <c r="O60" i="31" s="1"/>
  <c r="J29" i="31"/>
  <c r="E29" i="31"/>
  <c r="E60" i="31" s="1"/>
  <c r="O28" i="31"/>
  <c r="J28" i="31"/>
  <c r="E28" i="31"/>
  <c r="N60" i="30"/>
  <c r="I60" i="30"/>
  <c r="D60" i="30"/>
  <c r="B64" i="30" s="1"/>
  <c r="C35" i="32" s="1"/>
  <c r="O59" i="30"/>
  <c r="J59" i="30"/>
  <c r="E59" i="30"/>
  <c r="O58" i="30"/>
  <c r="J58" i="30"/>
  <c r="E58" i="30"/>
  <c r="O57" i="30"/>
  <c r="J57" i="30"/>
  <c r="E57" i="30"/>
  <c r="O56" i="30"/>
  <c r="J56" i="30"/>
  <c r="E56" i="30"/>
  <c r="O55" i="30"/>
  <c r="J55" i="30"/>
  <c r="E55" i="30"/>
  <c r="O54" i="30"/>
  <c r="J54" i="30"/>
  <c r="E54" i="30"/>
  <c r="O53" i="30"/>
  <c r="J53" i="30"/>
  <c r="E53" i="30"/>
  <c r="O52" i="30"/>
  <c r="J52" i="30"/>
  <c r="E52" i="30"/>
  <c r="O51" i="30"/>
  <c r="J51" i="30"/>
  <c r="E51" i="30"/>
  <c r="O50" i="30"/>
  <c r="J50" i="30"/>
  <c r="E50" i="30"/>
  <c r="O49" i="30"/>
  <c r="J49" i="30"/>
  <c r="E49" i="30"/>
  <c r="O48" i="30"/>
  <c r="J48" i="30"/>
  <c r="E48" i="30"/>
  <c r="O47" i="30"/>
  <c r="J47" i="30"/>
  <c r="E47" i="30"/>
  <c r="O46" i="30"/>
  <c r="J46" i="30"/>
  <c r="E46" i="30"/>
  <c r="O45" i="30"/>
  <c r="J45" i="30"/>
  <c r="E45" i="30"/>
  <c r="O44" i="30"/>
  <c r="J44" i="30"/>
  <c r="E44" i="30"/>
  <c r="O43" i="30"/>
  <c r="J43" i="30"/>
  <c r="E43" i="30"/>
  <c r="O42" i="30"/>
  <c r="J42" i="30"/>
  <c r="E42" i="30"/>
  <c r="O41" i="30"/>
  <c r="J41" i="30"/>
  <c r="E41" i="30"/>
  <c r="O40" i="30"/>
  <c r="J40" i="30"/>
  <c r="E40" i="30"/>
  <c r="O39" i="30"/>
  <c r="J39" i="30"/>
  <c r="E39" i="30"/>
  <c r="O38" i="30"/>
  <c r="J38" i="30"/>
  <c r="E38" i="30"/>
  <c r="O37" i="30"/>
  <c r="J37" i="30"/>
  <c r="E37" i="30"/>
  <c r="O36" i="30"/>
  <c r="J36" i="30"/>
  <c r="E36" i="30"/>
  <c r="O35" i="30"/>
  <c r="J35" i="30"/>
  <c r="E35" i="30"/>
  <c r="O34" i="30"/>
  <c r="J34" i="30"/>
  <c r="E34" i="30"/>
  <c r="O33" i="30"/>
  <c r="J33" i="30"/>
  <c r="E33" i="30"/>
  <c r="O32" i="30"/>
  <c r="J32" i="30"/>
  <c r="E32" i="30"/>
  <c r="O31" i="30"/>
  <c r="J31" i="30"/>
  <c r="E31" i="30"/>
  <c r="O30" i="30"/>
  <c r="J30" i="30"/>
  <c r="E30" i="30"/>
  <c r="O29" i="30"/>
  <c r="J29" i="30"/>
  <c r="J60" i="30" s="1"/>
  <c r="E29" i="30"/>
  <c r="O28" i="30"/>
  <c r="J28" i="30"/>
  <c r="E28" i="30"/>
  <c r="N60" i="29"/>
  <c r="I60" i="29"/>
  <c r="D60" i="29"/>
  <c r="O59" i="29"/>
  <c r="J59" i="29"/>
  <c r="E59" i="29"/>
  <c r="O58" i="29"/>
  <c r="J58" i="29"/>
  <c r="E58" i="29"/>
  <c r="O57" i="29"/>
  <c r="J57" i="29"/>
  <c r="E57" i="29"/>
  <c r="O56" i="29"/>
  <c r="J56" i="29"/>
  <c r="E56" i="29"/>
  <c r="O55" i="29"/>
  <c r="J55" i="29"/>
  <c r="E55" i="29"/>
  <c r="O54" i="29"/>
  <c r="J54" i="29"/>
  <c r="E54" i="29"/>
  <c r="O53" i="29"/>
  <c r="J53" i="29"/>
  <c r="E53" i="29"/>
  <c r="O52" i="29"/>
  <c r="J52" i="29"/>
  <c r="E52" i="29"/>
  <c r="O51" i="29"/>
  <c r="J51" i="29"/>
  <c r="E51" i="29"/>
  <c r="O50" i="29"/>
  <c r="J50" i="29"/>
  <c r="E50" i="29"/>
  <c r="O49" i="29"/>
  <c r="J49" i="29"/>
  <c r="E49" i="29"/>
  <c r="O48" i="29"/>
  <c r="J48" i="29"/>
  <c r="E48" i="29"/>
  <c r="O47" i="29"/>
  <c r="J47" i="29"/>
  <c r="E47" i="29"/>
  <c r="O46" i="29"/>
  <c r="J46" i="29"/>
  <c r="E46" i="29"/>
  <c r="O45" i="29"/>
  <c r="J45" i="29"/>
  <c r="E45" i="29"/>
  <c r="O44" i="29"/>
  <c r="J44" i="29"/>
  <c r="E44" i="29"/>
  <c r="O43" i="29"/>
  <c r="J43" i="29"/>
  <c r="E43" i="29"/>
  <c r="O42" i="29"/>
  <c r="J42" i="29"/>
  <c r="E42" i="29"/>
  <c r="O41" i="29"/>
  <c r="J41" i="29"/>
  <c r="E41" i="29"/>
  <c r="O40" i="29"/>
  <c r="J40" i="29"/>
  <c r="E40" i="29"/>
  <c r="O39" i="29"/>
  <c r="J39" i="29"/>
  <c r="E39" i="29"/>
  <c r="O38" i="29"/>
  <c r="J38" i="29"/>
  <c r="E38" i="29"/>
  <c r="O37" i="29"/>
  <c r="J37" i="29"/>
  <c r="E37" i="29"/>
  <c r="O36" i="29"/>
  <c r="J36" i="29"/>
  <c r="E36" i="29"/>
  <c r="O35" i="29"/>
  <c r="J35" i="29"/>
  <c r="E35" i="29"/>
  <c r="O34" i="29"/>
  <c r="J34" i="29"/>
  <c r="E34" i="29"/>
  <c r="O33" i="29"/>
  <c r="J33" i="29"/>
  <c r="E33" i="29"/>
  <c r="O32" i="29"/>
  <c r="J32" i="29"/>
  <c r="E32" i="29"/>
  <c r="O31" i="29"/>
  <c r="J31" i="29"/>
  <c r="E31" i="29"/>
  <c r="O30" i="29"/>
  <c r="J30" i="29"/>
  <c r="E30" i="29"/>
  <c r="O29" i="29"/>
  <c r="J29" i="29"/>
  <c r="E29" i="29"/>
  <c r="E60" i="29" s="1"/>
  <c r="O28" i="29"/>
  <c r="J28" i="29"/>
  <c r="E28" i="29"/>
  <c r="N60" i="28"/>
  <c r="I60" i="28"/>
  <c r="D60" i="28"/>
  <c r="O59" i="28"/>
  <c r="J59" i="28"/>
  <c r="E59" i="28"/>
  <c r="O58" i="28"/>
  <c r="J58" i="28"/>
  <c r="E58" i="28"/>
  <c r="O57" i="28"/>
  <c r="J57" i="28"/>
  <c r="E57" i="28"/>
  <c r="O56" i="28"/>
  <c r="J56" i="28"/>
  <c r="E56" i="28"/>
  <c r="O55" i="28"/>
  <c r="J55" i="28"/>
  <c r="E55" i="28"/>
  <c r="O54" i="28"/>
  <c r="J54" i="28"/>
  <c r="E54" i="28"/>
  <c r="O53" i="28"/>
  <c r="J53" i="28"/>
  <c r="E53" i="28"/>
  <c r="O52" i="28"/>
  <c r="J52" i="28"/>
  <c r="E52" i="28"/>
  <c r="O51" i="28"/>
  <c r="J51" i="28"/>
  <c r="E51" i="28"/>
  <c r="O50" i="28"/>
  <c r="J50" i="28"/>
  <c r="E50" i="28"/>
  <c r="O49" i="28"/>
  <c r="J49" i="28"/>
  <c r="E49" i="28"/>
  <c r="O48" i="28"/>
  <c r="J48" i="28"/>
  <c r="E48" i="28"/>
  <c r="O47" i="28"/>
  <c r="J47" i="28"/>
  <c r="E47" i="28"/>
  <c r="O46" i="28"/>
  <c r="J46" i="28"/>
  <c r="E46" i="28"/>
  <c r="O45" i="28"/>
  <c r="J45" i="28"/>
  <c r="E45" i="28"/>
  <c r="O44" i="28"/>
  <c r="J44" i="28"/>
  <c r="E44" i="28"/>
  <c r="O43" i="28"/>
  <c r="J43" i="28"/>
  <c r="E43" i="28"/>
  <c r="O42" i="28"/>
  <c r="J42" i="28"/>
  <c r="E42" i="28"/>
  <c r="O41" i="28"/>
  <c r="J41" i="28"/>
  <c r="E41" i="28"/>
  <c r="O40" i="28"/>
  <c r="J40" i="28"/>
  <c r="E40" i="28"/>
  <c r="O39" i="28"/>
  <c r="J39" i="28"/>
  <c r="E39" i="28"/>
  <c r="O38" i="28"/>
  <c r="J38" i="28"/>
  <c r="E38" i="28"/>
  <c r="O37" i="28"/>
  <c r="J37" i="28"/>
  <c r="E37" i="28"/>
  <c r="O36" i="28"/>
  <c r="J36" i="28"/>
  <c r="E36" i="28"/>
  <c r="O35" i="28"/>
  <c r="J35" i="28"/>
  <c r="E35" i="28"/>
  <c r="O34" i="28"/>
  <c r="J34" i="28"/>
  <c r="E34" i="28"/>
  <c r="O33" i="28"/>
  <c r="J33" i="28"/>
  <c r="E33" i="28"/>
  <c r="O32" i="28"/>
  <c r="J32" i="28"/>
  <c r="E32" i="28"/>
  <c r="O31" i="28"/>
  <c r="J31" i="28"/>
  <c r="E31" i="28"/>
  <c r="O30" i="28"/>
  <c r="J30" i="28"/>
  <c r="E30" i="28"/>
  <c r="O29" i="28"/>
  <c r="J29" i="28"/>
  <c r="E29" i="28"/>
  <c r="O28" i="28"/>
  <c r="J28" i="28"/>
  <c r="E28" i="28"/>
  <c r="N60" i="27"/>
  <c r="I60" i="27"/>
  <c r="D60" i="27"/>
  <c r="O59" i="27"/>
  <c r="J59" i="27"/>
  <c r="E59" i="27"/>
  <c r="O58" i="27"/>
  <c r="J58" i="27"/>
  <c r="E58" i="27"/>
  <c r="O57" i="27"/>
  <c r="J57" i="27"/>
  <c r="E57" i="27"/>
  <c r="O56" i="27"/>
  <c r="J56" i="27"/>
  <c r="E56" i="27"/>
  <c r="O55" i="27"/>
  <c r="J55" i="27"/>
  <c r="E55" i="27"/>
  <c r="O54" i="27"/>
  <c r="J54" i="27"/>
  <c r="E54" i="27"/>
  <c r="O53" i="27"/>
  <c r="J53" i="27"/>
  <c r="E53" i="27"/>
  <c r="O52" i="27"/>
  <c r="J52" i="27"/>
  <c r="E52" i="27"/>
  <c r="O51" i="27"/>
  <c r="J51" i="27"/>
  <c r="E51" i="27"/>
  <c r="O50" i="27"/>
  <c r="J50" i="27"/>
  <c r="E50" i="27"/>
  <c r="O49" i="27"/>
  <c r="J49" i="27"/>
  <c r="E49" i="27"/>
  <c r="O48" i="27"/>
  <c r="J48" i="27"/>
  <c r="E48" i="27"/>
  <c r="O47" i="27"/>
  <c r="J47" i="27"/>
  <c r="E47" i="27"/>
  <c r="O46" i="27"/>
  <c r="J46" i="27"/>
  <c r="E46" i="27"/>
  <c r="O45" i="27"/>
  <c r="J45" i="27"/>
  <c r="E45" i="27"/>
  <c r="O44" i="27"/>
  <c r="J44" i="27"/>
  <c r="E44" i="27"/>
  <c r="O43" i="27"/>
  <c r="J43" i="27"/>
  <c r="E43" i="27"/>
  <c r="O42" i="27"/>
  <c r="J42" i="27"/>
  <c r="E42" i="27"/>
  <c r="O41" i="27"/>
  <c r="J41" i="27"/>
  <c r="E41" i="27"/>
  <c r="O40" i="27"/>
  <c r="J40" i="27"/>
  <c r="E40" i="27"/>
  <c r="O39" i="27"/>
  <c r="J39" i="27"/>
  <c r="E39" i="27"/>
  <c r="O38" i="27"/>
  <c r="J38" i="27"/>
  <c r="E38" i="27"/>
  <c r="O37" i="27"/>
  <c r="J37" i="27"/>
  <c r="E37" i="27"/>
  <c r="O36" i="27"/>
  <c r="J36" i="27"/>
  <c r="E36" i="27"/>
  <c r="O35" i="27"/>
  <c r="J35" i="27"/>
  <c r="E35" i="27"/>
  <c r="O34" i="27"/>
  <c r="J34" i="27"/>
  <c r="E34" i="27"/>
  <c r="O33" i="27"/>
  <c r="J33" i="27"/>
  <c r="E33" i="27"/>
  <c r="O32" i="27"/>
  <c r="J32" i="27"/>
  <c r="E32" i="27"/>
  <c r="O31" i="27"/>
  <c r="J31" i="27"/>
  <c r="E31" i="27"/>
  <c r="O30" i="27"/>
  <c r="J30" i="27"/>
  <c r="E30" i="27"/>
  <c r="O29" i="27"/>
  <c r="O60" i="27" s="1"/>
  <c r="J29" i="27"/>
  <c r="E29" i="27"/>
  <c r="O28" i="27"/>
  <c r="J28" i="27"/>
  <c r="E28" i="27"/>
  <c r="N60" i="26"/>
  <c r="I60" i="26"/>
  <c r="D60" i="26"/>
  <c r="B64" i="26" s="1"/>
  <c r="C31" i="32" s="1"/>
  <c r="O59" i="26"/>
  <c r="J59" i="26"/>
  <c r="E59" i="26"/>
  <c r="O58" i="26"/>
  <c r="J58" i="26"/>
  <c r="E58" i="26"/>
  <c r="O57" i="26"/>
  <c r="J57" i="26"/>
  <c r="E57" i="26"/>
  <c r="O56" i="26"/>
  <c r="J56" i="26"/>
  <c r="E56" i="26"/>
  <c r="O55" i="26"/>
  <c r="J55" i="26"/>
  <c r="E55" i="26"/>
  <c r="O54" i="26"/>
  <c r="J54" i="26"/>
  <c r="E54" i="26"/>
  <c r="O53" i="26"/>
  <c r="J53" i="26"/>
  <c r="E53" i="26"/>
  <c r="O52" i="26"/>
  <c r="J52" i="26"/>
  <c r="E52" i="26"/>
  <c r="O51" i="26"/>
  <c r="J51" i="26"/>
  <c r="E51" i="26"/>
  <c r="O50" i="26"/>
  <c r="J50" i="26"/>
  <c r="E50" i="26"/>
  <c r="O49" i="26"/>
  <c r="J49" i="26"/>
  <c r="E49" i="26"/>
  <c r="O48" i="26"/>
  <c r="J48" i="26"/>
  <c r="E48" i="26"/>
  <c r="O47" i="26"/>
  <c r="J47" i="26"/>
  <c r="E47" i="26"/>
  <c r="O46" i="26"/>
  <c r="J46" i="26"/>
  <c r="E46" i="26"/>
  <c r="O45" i="26"/>
  <c r="J45" i="26"/>
  <c r="E45" i="26"/>
  <c r="O44" i="26"/>
  <c r="J44" i="26"/>
  <c r="E44" i="26"/>
  <c r="O43" i="26"/>
  <c r="J43" i="26"/>
  <c r="E43" i="26"/>
  <c r="O42" i="26"/>
  <c r="J42" i="26"/>
  <c r="E42" i="26"/>
  <c r="O41" i="26"/>
  <c r="J41" i="26"/>
  <c r="E41" i="26"/>
  <c r="O40" i="26"/>
  <c r="J40" i="26"/>
  <c r="E40" i="26"/>
  <c r="O39" i="26"/>
  <c r="J39" i="26"/>
  <c r="E39" i="26"/>
  <c r="O38" i="26"/>
  <c r="J38" i="26"/>
  <c r="E38" i="26"/>
  <c r="O37" i="26"/>
  <c r="J37" i="26"/>
  <c r="E37" i="26"/>
  <c r="O36" i="26"/>
  <c r="J36" i="26"/>
  <c r="E36" i="26"/>
  <c r="O35" i="26"/>
  <c r="J35" i="26"/>
  <c r="E35" i="26"/>
  <c r="O34" i="26"/>
  <c r="J34" i="26"/>
  <c r="E34" i="26"/>
  <c r="O33" i="26"/>
  <c r="J33" i="26"/>
  <c r="E33" i="26"/>
  <c r="O32" i="26"/>
  <c r="J32" i="26"/>
  <c r="E32" i="26"/>
  <c r="O31" i="26"/>
  <c r="J31" i="26"/>
  <c r="E31" i="26"/>
  <c r="O30" i="26"/>
  <c r="J30" i="26"/>
  <c r="E30" i="26"/>
  <c r="O29" i="26"/>
  <c r="J29" i="26"/>
  <c r="J60" i="26" s="1"/>
  <c r="E29" i="26"/>
  <c r="O28" i="26"/>
  <c r="J28" i="26"/>
  <c r="E28" i="26"/>
  <c r="N60" i="25"/>
  <c r="I60" i="25"/>
  <c r="D60" i="25"/>
  <c r="O59" i="25"/>
  <c r="J59" i="25"/>
  <c r="E59" i="25"/>
  <c r="O58" i="25"/>
  <c r="J58" i="25"/>
  <c r="E58" i="25"/>
  <c r="O57" i="25"/>
  <c r="J57" i="25"/>
  <c r="E57" i="25"/>
  <c r="O56" i="25"/>
  <c r="J56" i="25"/>
  <c r="E56" i="25"/>
  <c r="O55" i="25"/>
  <c r="J55" i="25"/>
  <c r="E55" i="25"/>
  <c r="O54" i="25"/>
  <c r="J54" i="25"/>
  <c r="E54" i="25"/>
  <c r="O53" i="25"/>
  <c r="J53" i="25"/>
  <c r="E53" i="25"/>
  <c r="O52" i="25"/>
  <c r="J52" i="25"/>
  <c r="E52" i="25"/>
  <c r="O51" i="25"/>
  <c r="J51" i="25"/>
  <c r="E51" i="25"/>
  <c r="O50" i="25"/>
  <c r="J50" i="25"/>
  <c r="E50" i="25"/>
  <c r="O49" i="25"/>
  <c r="J49" i="25"/>
  <c r="E49" i="25"/>
  <c r="O48" i="25"/>
  <c r="J48" i="25"/>
  <c r="E48" i="25"/>
  <c r="O47" i="25"/>
  <c r="J47" i="25"/>
  <c r="E47" i="25"/>
  <c r="O46" i="25"/>
  <c r="J46" i="25"/>
  <c r="E46" i="25"/>
  <c r="O45" i="25"/>
  <c r="J45" i="25"/>
  <c r="E45" i="25"/>
  <c r="O44" i="25"/>
  <c r="J44" i="25"/>
  <c r="E44" i="25"/>
  <c r="O43" i="25"/>
  <c r="J43" i="25"/>
  <c r="E43" i="25"/>
  <c r="O42" i="25"/>
  <c r="J42" i="25"/>
  <c r="E42" i="25"/>
  <c r="O41" i="25"/>
  <c r="J41" i="25"/>
  <c r="E41" i="25"/>
  <c r="O40" i="25"/>
  <c r="J40" i="25"/>
  <c r="E40" i="25"/>
  <c r="O39" i="25"/>
  <c r="J39" i="25"/>
  <c r="E39" i="25"/>
  <c r="O38" i="25"/>
  <c r="J38" i="25"/>
  <c r="E38" i="25"/>
  <c r="O37" i="25"/>
  <c r="J37" i="25"/>
  <c r="E37" i="25"/>
  <c r="O36" i="25"/>
  <c r="J36" i="25"/>
  <c r="E36" i="25"/>
  <c r="O35" i="25"/>
  <c r="J35" i="25"/>
  <c r="E35" i="25"/>
  <c r="O34" i="25"/>
  <c r="J34" i="25"/>
  <c r="E34" i="25"/>
  <c r="O33" i="25"/>
  <c r="J33" i="25"/>
  <c r="E33" i="25"/>
  <c r="O32" i="25"/>
  <c r="J32" i="25"/>
  <c r="E32" i="25"/>
  <c r="O31" i="25"/>
  <c r="J31" i="25"/>
  <c r="E31" i="25"/>
  <c r="O30" i="25"/>
  <c r="J30" i="25"/>
  <c r="E30" i="25"/>
  <c r="O29" i="25"/>
  <c r="J29" i="25"/>
  <c r="E29" i="25"/>
  <c r="E60" i="25" s="1"/>
  <c r="O28" i="25"/>
  <c r="J28" i="25"/>
  <c r="E28" i="25"/>
  <c r="N60" i="24"/>
  <c r="I60" i="24"/>
  <c r="D60" i="24"/>
  <c r="O59" i="24"/>
  <c r="J59" i="24"/>
  <c r="E59" i="24"/>
  <c r="O58" i="24"/>
  <c r="J58" i="24"/>
  <c r="E58" i="24"/>
  <c r="O57" i="24"/>
  <c r="J57" i="24"/>
  <c r="E57" i="24"/>
  <c r="O56" i="24"/>
  <c r="J56" i="24"/>
  <c r="E56" i="24"/>
  <c r="O55" i="24"/>
  <c r="J55" i="24"/>
  <c r="E55" i="24"/>
  <c r="O54" i="24"/>
  <c r="J54" i="24"/>
  <c r="E54" i="24"/>
  <c r="O53" i="24"/>
  <c r="J53" i="24"/>
  <c r="E53" i="24"/>
  <c r="O52" i="24"/>
  <c r="J52" i="24"/>
  <c r="E52" i="24"/>
  <c r="O51" i="24"/>
  <c r="J51" i="24"/>
  <c r="E51" i="24"/>
  <c r="O50" i="24"/>
  <c r="J50" i="24"/>
  <c r="E50" i="24"/>
  <c r="O49" i="24"/>
  <c r="J49" i="24"/>
  <c r="E49" i="24"/>
  <c r="O48" i="24"/>
  <c r="J48" i="24"/>
  <c r="E48" i="24"/>
  <c r="O47" i="24"/>
  <c r="J47" i="24"/>
  <c r="E47" i="24"/>
  <c r="O46" i="24"/>
  <c r="J46" i="24"/>
  <c r="E46" i="24"/>
  <c r="O45" i="24"/>
  <c r="J45" i="24"/>
  <c r="E45" i="24"/>
  <c r="O44" i="24"/>
  <c r="J44" i="24"/>
  <c r="E44" i="24"/>
  <c r="O43" i="24"/>
  <c r="J43" i="24"/>
  <c r="E43" i="24"/>
  <c r="O42" i="24"/>
  <c r="J42" i="24"/>
  <c r="E42" i="24"/>
  <c r="O41" i="24"/>
  <c r="J41" i="24"/>
  <c r="E41" i="24"/>
  <c r="O40" i="24"/>
  <c r="J40" i="24"/>
  <c r="E40" i="24"/>
  <c r="O39" i="24"/>
  <c r="J39" i="24"/>
  <c r="E39" i="24"/>
  <c r="O38" i="24"/>
  <c r="J38" i="24"/>
  <c r="E38" i="24"/>
  <c r="O37" i="24"/>
  <c r="J37" i="24"/>
  <c r="E37" i="24"/>
  <c r="O36" i="24"/>
  <c r="J36" i="24"/>
  <c r="E36" i="24"/>
  <c r="O35" i="24"/>
  <c r="J35" i="24"/>
  <c r="E35" i="24"/>
  <c r="O34" i="24"/>
  <c r="J34" i="24"/>
  <c r="E34" i="24"/>
  <c r="O33" i="24"/>
  <c r="J33" i="24"/>
  <c r="E33" i="24"/>
  <c r="O32" i="24"/>
  <c r="J32" i="24"/>
  <c r="E32" i="24"/>
  <c r="O31" i="24"/>
  <c r="J31" i="24"/>
  <c r="E31" i="24"/>
  <c r="O30" i="24"/>
  <c r="J30" i="24"/>
  <c r="E30" i="24"/>
  <c r="O29" i="24"/>
  <c r="J29" i="24"/>
  <c r="E29" i="24"/>
  <c r="O28" i="24"/>
  <c r="J28" i="24"/>
  <c r="E28" i="24"/>
  <c r="N60" i="23"/>
  <c r="I60" i="23"/>
  <c r="D60" i="23"/>
  <c r="O59" i="23"/>
  <c r="J59" i="23"/>
  <c r="E59" i="23"/>
  <c r="O58" i="23"/>
  <c r="J58" i="23"/>
  <c r="E58" i="23"/>
  <c r="O57" i="23"/>
  <c r="J57" i="23"/>
  <c r="E57" i="23"/>
  <c r="O56" i="23"/>
  <c r="J56" i="23"/>
  <c r="E56" i="23"/>
  <c r="O55" i="23"/>
  <c r="J55" i="23"/>
  <c r="E55" i="23"/>
  <c r="O54" i="23"/>
  <c r="J54" i="23"/>
  <c r="E54" i="23"/>
  <c r="O53" i="23"/>
  <c r="J53" i="23"/>
  <c r="E53" i="23"/>
  <c r="O52" i="23"/>
  <c r="J52" i="23"/>
  <c r="E52" i="23"/>
  <c r="O51" i="23"/>
  <c r="J51" i="23"/>
  <c r="E51" i="23"/>
  <c r="O50" i="23"/>
  <c r="J50" i="23"/>
  <c r="E50" i="23"/>
  <c r="O49" i="23"/>
  <c r="J49" i="23"/>
  <c r="E49" i="23"/>
  <c r="O48" i="23"/>
  <c r="J48" i="23"/>
  <c r="E48" i="23"/>
  <c r="O47" i="23"/>
  <c r="J47" i="23"/>
  <c r="E47" i="23"/>
  <c r="O46" i="23"/>
  <c r="J46" i="23"/>
  <c r="E46" i="23"/>
  <c r="O45" i="23"/>
  <c r="J45" i="23"/>
  <c r="E45" i="23"/>
  <c r="O44" i="23"/>
  <c r="J44" i="23"/>
  <c r="E44" i="23"/>
  <c r="O43" i="23"/>
  <c r="J43" i="23"/>
  <c r="E43" i="23"/>
  <c r="O42" i="23"/>
  <c r="J42" i="23"/>
  <c r="E42" i="23"/>
  <c r="O41" i="23"/>
  <c r="J41" i="23"/>
  <c r="E41" i="23"/>
  <c r="O40" i="23"/>
  <c r="J40" i="23"/>
  <c r="E40" i="23"/>
  <c r="O39" i="23"/>
  <c r="J39" i="23"/>
  <c r="E39" i="23"/>
  <c r="O38" i="23"/>
  <c r="J38" i="23"/>
  <c r="E38" i="23"/>
  <c r="O37" i="23"/>
  <c r="J37" i="23"/>
  <c r="E37" i="23"/>
  <c r="O36" i="23"/>
  <c r="J36" i="23"/>
  <c r="E36" i="23"/>
  <c r="O35" i="23"/>
  <c r="J35" i="23"/>
  <c r="E35" i="23"/>
  <c r="O34" i="23"/>
  <c r="J34" i="23"/>
  <c r="E34" i="23"/>
  <c r="O33" i="23"/>
  <c r="J33" i="23"/>
  <c r="E33" i="23"/>
  <c r="O32" i="23"/>
  <c r="J32" i="23"/>
  <c r="E32" i="23"/>
  <c r="O31" i="23"/>
  <c r="J31" i="23"/>
  <c r="E31" i="23"/>
  <c r="O30" i="23"/>
  <c r="J30" i="23"/>
  <c r="E30" i="23"/>
  <c r="O29" i="23"/>
  <c r="O60" i="23" s="1"/>
  <c r="J29" i="23"/>
  <c r="E29" i="23"/>
  <c r="O28" i="23"/>
  <c r="J28" i="23"/>
  <c r="E28" i="23"/>
  <c r="N60" i="22"/>
  <c r="I60" i="22"/>
  <c r="D60" i="22"/>
  <c r="B64" i="22" s="1"/>
  <c r="C27" i="32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J60" i="22" s="1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E60" i="21" s="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O60" i="19" s="1"/>
  <c r="J29" i="19"/>
  <c r="E29" i="19"/>
  <c r="O28" i="19"/>
  <c r="J28" i="19"/>
  <c r="E28" i="19"/>
  <c r="N60" i="18"/>
  <c r="I60" i="18"/>
  <c r="D60" i="18"/>
  <c r="B64" i="18" s="1"/>
  <c r="C23" i="32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J60" i="18" s="1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E60" i="17" s="1"/>
  <c r="O28" i="17"/>
  <c r="J28" i="17"/>
  <c r="E28" i="17"/>
  <c r="C19" i="32"/>
  <c r="C15" i="32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O60" i="7" s="1"/>
  <c r="J29" i="7"/>
  <c r="E29" i="7"/>
  <c r="O28" i="7"/>
  <c r="J28" i="7"/>
  <c r="E28" i="7"/>
  <c r="N60" i="6"/>
  <c r="I60" i="6"/>
  <c r="D60" i="6"/>
  <c r="B64" i="6" s="1"/>
  <c r="C11" i="32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J60" i="6" s="1"/>
  <c r="E29" i="6"/>
  <c r="O28" i="6"/>
  <c r="J28" i="6"/>
  <c r="E28" i="6"/>
  <c r="N60" i="5"/>
  <c r="I60" i="5"/>
  <c r="D60" i="5"/>
  <c r="B64" i="5" s="1"/>
  <c r="C10" i="32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E60" i="5" s="1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O60" i="3" s="1"/>
  <c r="J29" i="3"/>
  <c r="E29" i="3"/>
  <c r="O28" i="3"/>
  <c r="J28" i="3"/>
  <c r="E28" i="3"/>
  <c r="N60" i="2"/>
  <c r="I60" i="2"/>
  <c r="D60" i="2"/>
  <c r="B64" i="2" s="1"/>
  <c r="C7" i="32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J60" i="2" s="1"/>
  <c r="E29" i="2"/>
  <c r="O28" i="2"/>
  <c r="J28" i="2"/>
  <c r="E28" i="2"/>
  <c r="N60" i="1"/>
  <c r="I60" i="1"/>
  <c r="D60" i="1"/>
  <c r="B64" i="1" s="1"/>
  <c r="C6" i="32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E60" i="1" s="1"/>
  <c r="O28" i="1"/>
  <c r="J28" i="1"/>
  <c r="E28" i="1"/>
  <c r="C64" i="34" l="1"/>
  <c r="C64" i="36"/>
  <c r="C64" i="39"/>
  <c r="C64" i="38"/>
  <c r="J60" i="1"/>
  <c r="E60" i="2"/>
  <c r="J60" i="3"/>
  <c r="B64" i="3"/>
  <c r="C8" i="32" s="1"/>
  <c r="O60" i="4"/>
  <c r="E60" i="6"/>
  <c r="J60" i="7"/>
  <c r="B64" i="7"/>
  <c r="C12" i="32" s="1"/>
  <c r="C16" i="32"/>
  <c r="C20" i="32"/>
  <c r="E60" i="18"/>
  <c r="J60" i="19"/>
  <c r="B64" i="19"/>
  <c r="C24" i="32" s="1"/>
  <c r="O60" i="20"/>
  <c r="E60" i="22"/>
  <c r="J60" i="23"/>
  <c r="B64" i="23"/>
  <c r="C28" i="32" s="1"/>
  <c r="O60" i="24"/>
  <c r="E60" i="26"/>
  <c r="J60" i="27"/>
  <c r="B64" i="27"/>
  <c r="C32" i="32" s="1"/>
  <c r="O60" i="28"/>
  <c r="E60" i="30"/>
  <c r="J60" i="31"/>
  <c r="B64" i="31"/>
  <c r="C36" i="32" s="1"/>
  <c r="O60" i="2"/>
  <c r="E60" i="4"/>
  <c r="J60" i="5"/>
  <c r="C64" i="5" s="1"/>
  <c r="D10" i="32" s="1"/>
  <c r="O60" i="6"/>
  <c r="C14" i="32"/>
  <c r="D18" i="32"/>
  <c r="C18" i="32"/>
  <c r="J60" i="17"/>
  <c r="C64" i="17" s="1"/>
  <c r="D22" i="32" s="1"/>
  <c r="B64" i="17"/>
  <c r="C22" i="32" s="1"/>
  <c r="O60" i="18"/>
  <c r="E60" i="20"/>
  <c r="J60" i="21"/>
  <c r="C64" i="21" s="1"/>
  <c r="D26" i="32" s="1"/>
  <c r="B64" i="21"/>
  <c r="C26" i="32" s="1"/>
  <c r="O60" i="22"/>
  <c r="E60" i="24"/>
  <c r="J60" i="25"/>
  <c r="C64" i="25" s="1"/>
  <c r="D30" i="32" s="1"/>
  <c r="B64" i="25"/>
  <c r="C30" i="32" s="1"/>
  <c r="O60" i="26"/>
  <c r="E60" i="28"/>
  <c r="J60" i="29"/>
  <c r="C64" i="29" s="1"/>
  <c r="D34" i="32" s="1"/>
  <c r="B64" i="29"/>
  <c r="C34" i="32" s="1"/>
  <c r="O60" i="30"/>
  <c r="O60" i="1"/>
  <c r="C64" i="1" s="1"/>
  <c r="D6" i="32" s="1"/>
  <c r="E60" i="3"/>
  <c r="J60" i="4"/>
  <c r="B64" i="4"/>
  <c r="C9" i="32" s="1"/>
  <c r="O60" i="5"/>
  <c r="E60" i="7"/>
  <c r="C13" i="32"/>
  <c r="D14" i="32"/>
  <c r="C17" i="32"/>
  <c r="C21" i="32"/>
  <c r="O60" i="17"/>
  <c r="E60" i="19"/>
  <c r="J60" i="20"/>
  <c r="B64" i="20"/>
  <c r="C25" i="32" s="1"/>
  <c r="O60" i="21"/>
  <c r="E60" i="23"/>
  <c r="J60" i="24"/>
  <c r="B64" i="24"/>
  <c r="C29" i="32" s="1"/>
  <c r="O60" i="25"/>
  <c r="E60" i="27"/>
  <c r="J60" i="28"/>
  <c r="B64" i="28"/>
  <c r="C33" i="32" s="1"/>
  <c r="O60" i="29"/>
  <c r="C64" i="2"/>
  <c r="D7" i="32" s="1"/>
  <c r="C64" i="6"/>
  <c r="D11" i="32" s="1"/>
  <c r="D15" i="32"/>
  <c r="D19" i="32"/>
  <c r="C64" i="18"/>
  <c r="D23" i="32" s="1"/>
  <c r="C64" i="22"/>
  <c r="D27" i="32" s="1"/>
  <c r="C64" i="26"/>
  <c r="D31" i="32" s="1"/>
  <c r="C64" i="30"/>
  <c r="D35" i="32" s="1"/>
  <c r="C64" i="3"/>
  <c r="D8" i="32" s="1"/>
  <c r="C64" i="7"/>
  <c r="D12" i="32" s="1"/>
  <c r="D16" i="32"/>
  <c r="D20" i="32"/>
  <c r="C64" i="19"/>
  <c r="D24" i="32" s="1"/>
  <c r="C64" i="23"/>
  <c r="D28" i="32" s="1"/>
  <c r="C64" i="27"/>
  <c r="D32" i="32" s="1"/>
  <c r="C64" i="31"/>
  <c r="D36" i="32" s="1"/>
  <c r="C64" i="4"/>
  <c r="D9" i="32" s="1"/>
  <c r="D13" i="32"/>
  <c r="D17" i="32"/>
  <c r="D21" i="32"/>
  <c r="C64" i="20"/>
  <c r="D25" i="32" s="1"/>
  <c r="C64" i="24"/>
  <c r="D29" i="32" s="1"/>
  <c r="C64" i="28"/>
  <c r="D33" i="32" s="1"/>
  <c r="C37" i="32" l="1"/>
</calcChain>
</file>

<file path=xl/sharedStrings.xml><?xml version="1.0" encoding="utf-8"?>
<sst xmlns="http://schemas.openxmlformats.org/spreadsheetml/2006/main" count="1610" uniqueCount="197">
  <si>
    <t>APPENDIX - 1 (a)</t>
  </si>
  <si>
    <t>Format for the Day-ahead Wheeling Schedule for each 15-minute time block of the day : 01.06.2020</t>
  </si>
  <si>
    <t>To</t>
  </si>
  <si>
    <t>TSTRANSCO Load Dispatch Centre</t>
  </si>
  <si>
    <t>VIDYUT SOUDHA</t>
  </si>
  <si>
    <t>HYDERABAD - 500 082</t>
  </si>
  <si>
    <t>Fax No:040-23393616 / 66665136</t>
  </si>
  <si>
    <t>Date 31.05.2020</t>
  </si>
  <si>
    <t>Declared capacity for the day 01.06.2020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</si>
  <si>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</si>
  <si>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</si>
  <si>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</si>
  <si>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</si>
  <si>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</si>
  <si>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</si>
  <si>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 10250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</si>
  <si>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</si>
  <si>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</si>
  <si>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</si>
  <si>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</si>
  <si>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</si>
  <si>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</si>
  <si>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</si>
  <si>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</si>
  <si>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</si>
  <si>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</si>
  <si>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</si>
  <si>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</si>
  <si>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</si>
  <si>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</si>
  <si>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</si>
  <si>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JUNE'20, Approval No TSSLDC/17/TPOA/2019-20 dt 31-03-20</t>
  </si>
  <si>
    <t xml:space="preserve">  </t>
  </si>
  <si>
    <t>Signature of the OA Generator</t>
  </si>
  <si>
    <t xml:space="preserve"> / Scheduled Consumer/ OA Consumer</t>
  </si>
  <si>
    <t xml:space="preserve"> 01.06.2020</t>
  </si>
  <si>
    <t>Format for the Day-ahead Wheeling Schedule for each 15-minute time block of the day : 02.06.2020</t>
  </si>
  <si>
    <t>Date 01.06.2020</t>
  </si>
  <si>
    <t>Declared capacity for the day 02.06.2020</t>
  </si>
  <si>
    <t xml:space="preserve"> 13000  KW</t>
  </si>
  <si>
    <t xml:space="preserve"> 02.06.2020</t>
  </si>
  <si>
    <t>Format for the Day-ahead Wheeling Schedule for each 15-minute time block of the day : 03.06.2020</t>
  </si>
  <si>
    <t>Date 02.06.2020</t>
  </si>
  <si>
    <t>Declared capacity for the day 03.06.2020</t>
  </si>
  <si>
    <t xml:space="preserve"> 03.06.2020</t>
  </si>
  <si>
    <t>Format for the Day-ahead Wheeling Schedule for each 15-minute time block of the day : 04.06.2020</t>
  </si>
  <si>
    <t>Date 03.06.2020</t>
  </si>
  <si>
    <t>Declared capacity for the day 04.06.2020</t>
  </si>
  <si>
    <t xml:space="preserve"> 12300  KW</t>
  </si>
  <si>
    <t xml:space="preserve"> 04.06.2020</t>
  </si>
  <si>
    <t>Format for the Day-ahead Wheeling Schedule for each 15-minute time block of the day : 05.06.2020</t>
  </si>
  <si>
    <t>Date 04.06.2020</t>
  </si>
  <si>
    <t>Declared capacity for the day 05.06.2020</t>
  </si>
  <si>
    <t xml:space="preserve"> 05.06.2020</t>
  </si>
  <si>
    <t>Format for the Day-ahead Wheeling Schedule for each 15-minute time block of the day : 06.06.2020</t>
  </si>
  <si>
    <t>Date 05.06.2020</t>
  </si>
  <si>
    <t>Declared capacity for the day 06.06.2020</t>
  </si>
  <si>
    <t>12300 KW</t>
  </si>
  <si>
    <t xml:space="preserve"> 06.06.2020</t>
  </si>
  <si>
    <t>Format for the Day-ahead Wheeling Schedule for each 15-minute time block of the day : 07.06.2020</t>
  </si>
  <si>
    <t>Date 06.06.2020</t>
  </si>
  <si>
    <t>Declared capacity for the day 07.06.2020</t>
  </si>
  <si>
    <t>1030 - 5130 KW</t>
  </si>
  <si>
    <t xml:space="preserve"> 07.06.2020</t>
  </si>
  <si>
    <t xml:space="preserve"> 23.05.2020</t>
  </si>
  <si>
    <t xml:space="preserve"> 24.05.2020</t>
  </si>
  <si>
    <t xml:space="preserve"> 25.05.2020</t>
  </si>
  <si>
    <t xml:space="preserve"> 26.05.2020</t>
  </si>
  <si>
    <t xml:space="preserve"> 27.05.2020</t>
  </si>
  <si>
    <t xml:space="preserve"> 28.05.2020</t>
  </si>
  <si>
    <t xml:space="preserve"> 29.05.2020</t>
  </si>
  <si>
    <t xml:space="preserve"> 30.05.2020</t>
  </si>
  <si>
    <t xml:space="preserve"> 31.05.2020</t>
  </si>
  <si>
    <t>Format for the Day-ahead Wheeling Schedule for each 15-minute time block of the day : 08.06.2020</t>
  </si>
  <si>
    <t>Date 07.06.2020</t>
  </si>
  <si>
    <t>Declared capacity for the day 08.06.2020</t>
  </si>
  <si>
    <t>520 KW</t>
  </si>
  <si>
    <t xml:space="preserve"> 08.06.2020</t>
  </si>
  <si>
    <t>Format for the Day-ahead Wheeling Schedule for each 15-minute time block of the day : 09.06.2020</t>
  </si>
  <si>
    <t>Date 08.06.2020</t>
  </si>
  <si>
    <t>Declared capacity for the day 09.06.2020</t>
  </si>
  <si>
    <t>4100 KW</t>
  </si>
  <si>
    <t xml:space="preserve"> 09.06.2020</t>
  </si>
  <si>
    <t>Format for the Day-ahead Wheeling Schedule for each 15-minute time block of the day : 10.06.2020</t>
  </si>
  <si>
    <t>Date 09.06.2020</t>
  </si>
  <si>
    <t>Declared capacity for the day 10.06.2020</t>
  </si>
  <si>
    <t>00  -  4100   KW</t>
  </si>
  <si>
    <t xml:space="preserve"> 10.06.2020</t>
  </si>
  <si>
    <t>Format for the Day-ahead Wheeling Schedule for each 15-minute time block of the day : 11.06.2020</t>
  </si>
  <si>
    <t>Date 10.06.2020</t>
  </si>
  <si>
    <t>Declared capacity for the day 11.06.2020</t>
  </si>
  <si>
    <t xml:space="preserve"> 11.06.2020</t>
  </si>
  <si>
    <t>Format for the Day-ahead Wheeling Schedule for each 15-minute time block of the day : 12.06.2020</t>
  </si>
  <si>
    <t>Date 11.06.2020</t>
  </si>
  <si>
    <t>Declared capacity for the day 12.06.2020</t>
  </si>
  <si>
    <t xml:space="preserve"> 12.06.2020</t>
  </si>
  <si>
    <t>Format for the Day-ahead Wheeling Schedule for each 15-minute time block of the day : 13.06.2020</t>
  </si>
  <si>
    <t>Date 12.06.2020</t>
  </si>
  <si>
    <t>Declared capacity for the day 13.06.2020</t>
  </si>
  <si>
    <t>4100   KW</t>
  </si>
  <si>
    <t xml:space="preserve"> 13.06.2020</t>
  </si>
  <si>
    <t>Format for the Day-ahead Wheeling Schedule for each 15-minute time block of the day : 14.06.2020</t>
  </si>
  <si>
    <t>Date 13.06.2020</t>
  </si>
  <si>
    <t>Declared capacity for the day 14.06.2020</t>
  </si>
  <si>
    <t>5130   KW</t>
  </si>
  <si>
    <t xml:space="preserve"> 14.06.2020</t>
  </si>
  <si>
    <t>Format for the Day-ahead Wheeling Schedule for each 15-minute time block of the day : 15.06.2020</t>
  </si>
  <si>
    <t>Date 14.06.2020</t>
  </si>
  <si>
    <t>Declared capacity for the day 15.06.2020</t>
  </si>
  <si>
    <t>3590   KW</t>
  </si>
  <si>
    <t xml:space="preserve"> 15.06.2020</t>
  </si>
  <si>
    <t>Format for the Day-ahead Wheeling Schedule for each 15-minute time block of the day : 16.06.2020</t>
  </si>
  <si>
    <t>Date 15.06.2020</t>
  </si>
  <si>
    <t>Declared capacity for the day 16.06.2020</t>
  </si>
  <si>
    <t>520   KW</t>
  </si>
  <si>
    <t xml:space="preserve"> 16.06.2020</t>
  </si>
  <si>
    <t>Format for the Day-ahead Wheeling Schedule for each 15-minute time block of the day : 17.06.2020</t>
  </si>
  <si>
    <t>Date 16.06.2020</t>
  </si>
  <si>
    <t>Declared capacity for the day 17.06.2020</t>
  </si>
  <si>
    <t xml:space="preserve"> 17.06.2020</t>
  </si>
  <si>
    <t>Format for the Day-ahead Wheeling Schedule for each 15-minute time block of the day : 18.06.2020</t>
  </si>
  <si>
    <t>Date 17.06.2020</t>
  </si>
  <si>
    <t>Declared capacity for the day 18.06.2020</t>
  </si>
  <si>
    <t xml:space="preserve"> 18.06.2020</t>
  </si>
  <si>
    <t>Format for the Day-ahead Wheeling Schedule for each 15-minute time block of the day : 19.06.2020</t>
  </si>
  <si>
    <t>Date 18.06.2020</t>
  </si>
  <si>
    <t>Declared capacity for the day 19.06.2020</t>
  </si>
  <si>
    <t xml:space="preserve"> 19.06.2020</t>
  </si>
  <si>
    <t>Format for the Day-ahead Wheeling Schedule for each 15-minute time block of the day : 20.06.2020</t>
  </si>
  <si>
    <t>Date 19.06.2020</t>
  </si>
  <si>
    <t>Declared capacity for the day 20.06.2020</t>
  </si>
  <si>
    <t xml:space="preserve"> 20.06.2020</t>
  </si>
  <si>
    <t>Format for the Day-ahead Wheeling Schedule for each 15-minute time block of the day : 21.06.2020</t>
  </si>
  <si>
    <t>Date 20.06.2020</t>
  </si>
  <si>
    <t>Declared capacity for the day 21.06.2020</t>
  </si>
  <si>
    <t xml:space="preserve"> 21.06.2020</t>
  </si>
  <si>
    <t>Format for the Day-ahead Wheeling Schedule for each 15-minute time block of the day : 22.06.2020</t>
  </si>
  <si>
    <t>Date 21.06.2020</t>
  </si>
  <si>
    <t>Declared capacity for the day 22.06.2020</t>
  </si>
  <si>
    <t xml:space="preserve"> 22.06.2020</t>
  </si>
  <si>
    <t>Annexure</t>
  </si>
  <si>
    <t>Schedules of  M/s Penna Cement Industries Ltd- Captive Power Plant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</si>
  <si>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</si>
  <si>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</si>
  <si>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</si>
  <si>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</si>
  <si>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</si>
  <si>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</si>
  <si>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</si>
  <si>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</si>
  <si>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</si>
  <si>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</si>
  <si>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</si>
  <si>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Energy at Entry Point</t>
  </si>
  <si>
    <t>Schedules of M/s. Penna Cements Ltd for the period from 23.05.2020 to 22.06.2020</t>
  </si>
  <si>
    <t>Total</t>
  </si>
  <si>
    <t>Format for the Day-ahead Wheeling Schedule for each 15-minute time block of the day : 23.06.2020</t>
  </si>
  <si>
    <t>Date 22.06.2020</t>
  </si>
  <si>
    <t>Declared capacity for the day 23.06.2020</t>
  </si>
  <si>
    <t xml:space="preserve"> 23.06.2020</t>
  </si>
  <si>
    <t>Format for the Day-ahead Wheeling Schedule for each 15-minute time block of the day : 24.06.2020</t>
  </si>
  <si>
    <t>Date 23.06.2020</t>
  </si>
  <si>
    <t>Declared capacity for the day 24.06.2020</t>
  </si>
  <si>
    <t xml:space="preserve"> 24.06.2020</t>
  </si>
  <si>
    <t>Format for the Day-ahead Wheeling Schedule for each 15-minute time block of the day : 25.06.2020</t>
  </si>
  <si>
    <t>Date 24.06.2020</t>
  </si>
  <si>
    <t>Declared capacity for the day 25.06.2020</t>
  </si>
  <si>
    <t>5130  KW</t>
  </si>
  <si>
    <t xml:space="preserve"> 25.06.2020</t>
  </si>
  <si>
    <t>Format for the Day-ahead Wheeling Schedule for each 15-minute time block of the day : 26.06.2020</t>
  </si>
  <si>
    <t>Date 25.06.2020</t>
  </si>
  <si>
    <t>Declared capacity for the day 26.06.2020</t>
  </si>
  <si>
    <t>1030 - 4110  KW</t>
  </si>
  <si>
    <t xml:space="preserve"> 26.06.2020</t>
  </si>
  <si>
    <t>Format for the Day-ahead Wheeling Schedule for each 15-minute time block of the day : 27.06.2020</t>
  </si>
  <si>
    <t>Date 26.06.2020</t>
  </si>
  <si>
    <t>Declared capacity for the day 27.06.2020</t>
  </si>
  <si>
    <t>520 - 3080  KW</t>
  </si>
  <si>
    <t xml:space="preserve"> 27.06.2020</t>
  </si>
  <si>
    <t>Format for the Day-ahead Wheeling Schedule for each 15-minute time block of the day : 28.06.2020</t>
  </si>
  <si>
    <t>Date 27.06.2020</t>
  </si>
  <si>
    <t>Declared capacity for the day 28.06.2020</t>
  </si>
  <si>
    <t>8220  KW</t>
  </si>
  <si>
    <t xml:space="preserve"> 28.06.2020</t>
  </si>
  <si>
    <t>Format for the Day-ahead Wheeling Schedule for each 15-minute time block of the day : 29.06.2020</t>
  </si>
  <si>
    <t>Date 28.06.2020</t>
  </si>
  <si>
    <t>Declared capacity for the day 29.06.2020</t>
  </si>
  <si>
    <t>10270  KW</t>
  </si>
  <si>
    <t xml:space="preserve"> 29.06.2020</t>
  </si>
  <si>
    <t>Format for the Day-ahead Wheeling Schedule for each 15-minute time block of the day : 30.06.2020</t>
  </si>
  <si>
    <t>Date 29.06.2020</t>
  </si>
  <si>
    <t>Declared capacity for the day 30.06.2020</t>
  </si>
  <si>
    <t xml:space="preserve"> 30.06.2020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</si>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</sst>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;[Red]\(0.00\)"/>
    <numFmt numFmtId="165" formatCode="0.0000"/>
    <numFmt numFmtId="166" formatCode="0.00000"/>
  </numFmts>
  <fonts count="15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u/>
      <sz val="10"/>
      <color indexed="12"/>
      <name val="Tahoma"/>
      <family val="2"/>
    </font>
    <font>
      <b/>
      <sz val="10"/>
      <name val="Tahoma"/>
      <family val="2"/>
    </font>
    <font>
      <sz val="14"/>
      <name val="Tahoma"/>
      <family val="2"/>
    </font>
    <font>
      <sz val="12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2" borderId="0"/>
    <xf numFmtId="0" fontId="3" fillId="2" borderId="0" xfId="0" applyFont="1" applyAlignment="1">
      <alignment horizontal="center"/>
    </xf>
    <xf numFmtId="0" fontId="10" fillId="2" borderId="0" applyAlignment="0"/>
    <xf numFmtId="0" fontId="14" fillId="2" borderId="0"/>
  </cellStyleXfs>
  <cellXfs count="58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>
      <alignment horizontal="left"/>
    </xf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" fillId="2" borderId="0" xfId="2" applyAlignment="1">
      <alignment horizontal="left"/>
    </xf>
    <xf numFmtId="0" fontId="12" fillId="2" borderId="1" xfId="0" applyFont="1" applyBorder="1" applyAlignment="1">
      <alignment horizontal="center"/>
    </xf>
    <xf numFmtId="0" fontId="13" fillId="2" borderId="1" xfId="0" applyFont="1" applyBorder="1"/>
    <xf numFmtId="0" fontId="13" fillId="2" borderId="1" xfId="0" applyFont="1" applyBorder="1" applyAlignment="1">
      <alignment wrapText="1"/>
    </xf>
    <xf numFmtId="0" fontId="13" fillId="2" borderId="1" xfId="0" applyFont="1" applyBorder="1" applyAlignment="1">
      <alignment horizontal="center"/>
    </xf>
    <xf numFmtId="165" fontId="13" fillId="2" borderId="1" xfId="0" applyNumberFormat="1" applyFont="1" applyBorder="1" applyAlignment="1">
      <alignment horizontal="center"/>
    </xf>
    <xf numFmtId="166" fontId="12" fillId="2" borderId="1" xfId="0" applyNumberFormat="1" applyFont="1" applyBorder="1" applyAlignment="1">
      <alignment horizontal="center"/>
    </xf>
    <xf numFmtId="0" fontId="14" fillId="2" borderId="0" xfId="3"/>
    <xf numFmtId="0" fontId="3" fillId="2" borderId="0" xfId="1" applyFont="1" applyAlignment="1">
      <alignment horizontal="center"/>
    </xf>
    <xf numFmtId="0" fontId="13" fillId="2" borderId="0" xfId="0" applyFont="1" applyAlignment="1">
      <alignment horizontal="center"/>
    </xf>
    <xf numFmtId="0" fontId="13" fillId="2" borderId="1" xfId="0" applyFont="1" applyBorder="1" applyAlignment="1">
      <alignment horizontal="center" wrapText="1"/>
    </xf>
    <xf numFmtId="0" fontId="14" fillId="2" borderId="5" xfId="0" applyFont="1" applyBorder="1" applyAlignment="1">
      <alignment horizontal="center"/>
    </xf>
    <xf numFmtId="0" fontId="14" fillId="2" borderId="0" xfId="0" applyFont="1"/>
    <xf numFmtId="1" fontId="0" fillId="2" borderId="0" xfId="0" applyNumberFormat="1"/>
  </cellXfs>
  <cellStyles count="3">
    <cellStyle name="Hyperlink" xfId="2" builtinId="8"/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abSelected="1" topLeftCell="A25" workbookViewId="0">
      <selection activeCell="S54" sqref="S54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10250</v>
      </c>
      <c r="E28" s="20">
        <f t="shared" ref="E28:E59" si="0">D28*(100-2.39)/100</f>
        <v>10005.025</v>
      </c>
      <c r="F28" s="21">
        <v>33</v>
      </c>
      <c r="G28" s="22">
        <v>8</v>
      </c>
      <c r="H28" s="22">
        <v>8.15</v>
      </c>
      <c r="I28" s="20">
        <v>10250</v>
      </c>
      <c r="J28" s="20">
        <f t="shared" ref="J28:J59" si="1">I28*(100-2.39)/100</f>
        <v>10005.025</v>
      </c>
      <c r="K28" s="21">
        <v>65</v>
      </c>
      <c r="L28" s="22">
        <v>16</v>
      </c>
      <c r="M28" s="22">
        <v>16.149999999999999</v>
      </c>
      <c r="N28" s="20">
        <v>10250</v>
      </c>
      <c r="O28" s="20">
        <f t="shared" ref="O28:O59" si="2">N28*(100-2.39)/100</f>
        <v>10005.025</v>
      </c>
      <c r="Q28" s="18">
        <v>0</v>
      </c>
      <c r="R28" s="19">
        <v>0.15</v>
      </c>
      <c r="S28" s="57">
        <f>AVERAGE(D28:D31)</f>
        <v>10250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10250</v>
      </c>
      <c r="E29" s="20">
        <f t="shared" si="0"/>
        <v>10005.025</v>
      </c>
      <c r="F29" s="21">
        <v>34</v>
      </c>
      <c r="G29" s="22">
        <v>8.15</v>
      </c>
      <c r="H29" s="22">
        <v>8.3000000000000007</v>
      </c>
      <c r="I29" s="20">
        <v>10250</v>
      </c>
      <c r="J29" s="20">
        <f t="shared" si="1"/>
        <v>10005.025</v>
      </c>
      <c r="K29" s="21">
        <v>66</v>
      </c>
      <c r="L29" s="22">
        <v>16.149999999999999</v>
      </c>
      <c r="M29" s="22">
        <v>16.3</v>
      </c>
      <c r="N29" s="20">
        <v>10250</v>
      </c>
      <c r="O29" s="20">
        <f t="shared" si="2"/>
        <v>10005.025</v>
      </c>
      <c r="Q29" s="22">
        <v>1</v>
      </c>
      <c r="R29" s="19">
        <v>1.1499999999999999</v>
      </c>
      <c r="S29" s="57">
        <f>AVERAGE(D32:D35)</f>
        <v>10250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10250</v>
      </c>
      <c r="E30" s="20">
        <f t="shared" si="0"/>
        <v>10005.025</v>
      </c>
      <c r="F30" s="21">
        <v>35</v>
      </c>
      <c r="G30" s="22">
        <v>8.3000000000000007</v>
      </c>
      <c r="H30" s="22">
        <v>8.4499999999999993</v>
      </c>
      <c r="I30" s="20">
        <v>10250</v>
      </c>
      <c r="J30" s="20">
        <f t="shared" si="1"/>
        <v>10005.025</v>
      </c>
      <c r="K30" s="21">
        <v>67</v>
      </c>
      <c r="L30" s="22">
        <v>16.3</v>
      </c>
      <c r="M30" s="22">
        <v>16.45</v>
      </c>
      <c r="N30" s="20">
        <v>10250</v>
      </c>
      <c r="O30" s="20">
        <f t="shared" si="2"/>
        <v>10005.025</v>
      </c>
      <c r="Q30" s="23">
        <v>2</v>
      </c>
      <c r="R30" s="19">
        <v>2.15</v>
      </c>
      <c r="S30" s="57">
        <f>AVERAGE(D36:D39)</f>
        <v>10250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10250</v>
      </c>
      <c r="E31" s="20">
        <f t="shared" si="0"/>
        <v>10005.025</v>
      </c>
      <c r="F31" s="21">
        <v>36</v>
      </c>
      <c r="G31" s="22">
        <v>8.4499999999999993</v>
      </c>
      <c r="H31" s="22">
        <v>9</v>
      </c>
      <c r="I31" s="20">
        <v>10250</v>
      </c>
      <c r="J31" s="20">
        <f t="shared" si="1"/>
        <v>10005.025</v>
      </c>
      <c r="K31" s="21">
        <v>68</v>
      </c>
      <c r="L31" s="22">
        <v>16.45</v>
      </c>
      <c r="M31" s="22">
        <v>17</v>
      </c>
      <c r="N31" s="20">
        <v>10250</v>
      </c>
      <c r="O31" s="20">
        <f t="shared" si="2"/>
        <v>10005.025</v>
      </c>
      <c r="Q31" s="23">
        <v>3</v>
      </c>
      <c r="R31" s="25">
        <v>3.15</v>
      </c>
      <c r="S31" s="57">
        <f>AVERAGE(D40:D43)</f>
        <v>10250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10250</v>
      </c>
      <c r="E32" s="20">
        <f t="shared" si="0"/>
        <v>10005.025</v>
      </c>
      <c r="F32" s="21">
        <v>37</v>
      </c>
      <c r="G32" s="22">
        <v>9</v>
      </c>
      <c r="H32" s="22">
        <v>9.15</v>
      </c>
      <c r="I32" s="20">
        <v>10250</v>
      </c>
      <c r="J32" s="20">
        <f t="shared" si="1"/>
        <v>10005.025</v>
      </c>
      <c r="K32" s="21">
        <v>69</v>
      </c>
      <c r="L32" s="22">
        <v>17</v>
      </c>
      <c r="M32" s="22">
        <v>17.149999999999999</v>
      </c>
      <c r="N32" s="20">
        <v>10250</v>
      </c>
      <c r="O32" s="20">
        <f t="shared" si="2"/>
        <v>10005.025</v>
      </c>
      <c r="Q32" s="23">
        <v>4</v>
      </c>
      <c r="R32" s="25">
        <v>4.1500000000000004</v>
      </c>
      <c r="S32" s="57">
        <f>AVERAGE(D44:D47)</f>
        <v>10250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10250</v>
      </c>
      <c r="E33" s="20">
        <f t="shared" si="0"/>
        <v>10005.025</v>
      </c>
      <c r="F33" s="21">
        <v>38</v>
      </c>
      <c r="G33" s="22">
        <v>9.15</v>
      </c>
      <c r="H33" s="22">
        <v>9.3000000000000007</v>
      </c>
      <c r="I33" s="20">
        <v>10250</v>
      </c>
      <c r="J33" s="20">
        <f t="shared" si="1"/>
        <v>10005.025</v>
      </c>
      <c r="K33" s="21">
        <v>70</v>
      </c>
      <c r="L33" s="22">
        <v>17.149999999999999</v>
      </c>
      <c r="M33" s="22">
        <v>17.3</v>
      </c>
      <c r="N33" s="20">
        <v>10250</v>
      </c>
      <c r="O33" s="20">
        <f t="shared" si="2"/>
        <v>10005.025</v>
      </c>
      <c r="Q33" s="22">
        <v>5</v>
      </c>
      <c r="R33" s="25">
        <v>5.15</v>
      </c>
      <c r="S33" s="57">
        <f>AVERAGE(D48:D51)</f>
        <v>10250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10250</v>
      </c>
      <c r="E34" s="20">
        <f t="shared" si="0"/>
        <v>10005.025</v>
      </c>
      <c r="F34" s="21">
        <v>39</v>
      </c>
      <c r="G34" s="22">
        <v>9.3000000000000007</v>
      </c>
      <c r="H34" s="22">
        <v>9.4499999999999993</v>
      </c>
      <c r="I34" s="20">
        <v>10250</v>
      </c>
      <c r="J34" s="20">
        <f t="shared" si="1"/>
        <v>10005.025</v>
      </c>
      <c r="K34" s="21">
        <v>71</v>
      </c>
      <c r="L34" s="22">
        <v>17.3</v>
      </c>
      <c r="M34" s="22">
        <v>17.45</v>
      </c>
      <c r="N34" s="20">
        <v>10250</v>
      </c>
      <c r="O34" s="20">
        <f t="shared" si="2"/>
        <v>10005.025</v>
      </c>
      <c r="Q34" s="22">
        <v>6</v>
      </c>
      <c r="R34" s="25">
        <v>6.15</v>
      </c>
      <c r="S34" s="57">
        <f>AVERAGE(D52:D55)</f>
        <v>10250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10250</v>
      </c>
      <c r="E35" s="20">
        <f t="shared" si="0"/>
        <v>10005.025</v>
      </c>
      <c r="F35" s="21">
        <v>40</v>
      </c>
      <c r="G35" s="22">
        <v>9.4499999999999993</v>
      </c>
      <c r="H35" s="22">
        <v>10</v>
      </c>
      <c r="I35" s="20">
        <v>10250</v>
      </c>
      <c r="J35" s="20">
        <f t="shared" si="1"/>
        <v>10005.025</v>
      </c>
      <c r="K35" s="21">
        <v>72</v>
      </c>
      <c r="L35" s="24">
        <v>17.45</v>
      </c>
      <c r="M35" s="22">
        <v>18</v>
      </c>
      <c r="N35" s="20">
        <v>10250</v>
      </c>
      <c r="O35" s="20">
        <f t="shared" si="2"/>
        <v>10005.025</v>
      </c>
      <c r="Q35" s="22">
        <v>7</v>
      </c>
      <c r="R35" s="25">
        <v>7.15</v>
      </c>
      <c r="S35" s="57">
        <f>AVERAGE(D56:D59)</f>
        <v>10250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10250</v>
      </c>
      <c r="E36" s="20">
        <f t="shared" si="0"/>
        <v>10005.025</v>
      </c>
      <c r="F36" s="21">
        <v>41</v>
      </c>
      <c r="G36" s="22">
        <v>10</v>
      </c>
      <c r="H36" s="24">
        <v>10.15</v>
      </c>
      <c r="I36" s="20">
        <v>10250</v>
      </c>
      <c r="J36" s="20">
        <f t="shared" si="1"/>
        <v>10005.025</v>
      </c>
      <c r="K36" s="21">
        <v>73</v>
      </c>
      <c r="L36" s="24">
        <v>18</v>
      </c>
      <c r="M36" s="22">
        <v>18.149999999999999</v>
      </c>
      <c r="N36" s="20">
        <v>10250</v>
      </c>
      <c r="O36" s="20">
        <f t="shared" si="2"/>
        <v>10005.025</v>
      </c>
      <c r="Q36" s="22">
        <v>8</v>
      </c>
      <c r="R36" s="22">
        <v>8.15</v>
      </c>
      <c r="S36" s="57">
        <f>AVERAGE(I28:I31)</f>
        <v>10250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10250</v>
      </c>
      <c r="E37" s="20">
        <f t="shared" si="0"/>
        <v>10005.025</v>
      </c>
      <c r="F37" s="21">
        <v>42</v>
      </c>
      <c r="G37" s="22">
        <v>10.15</v>
      </c>
      <c r="H37" s="24">
        <v>10.3</v>
      </c>
      <c r="I37" s="20">
        <v>10250</v>
      </c>
      <c r="J37" s="20">
        <f t="shared" si="1"/>
        <v>10005.025</v>
      </c>
      <c r="K37" s="21">
        <v>74</v>
      </c>
      <c r="L37" s="24">
        <v>18.149999999999999</v>
      </c>
      <c r="M37" s="22">
        <v>18.3</v>
      </c>
      <c r="N37" s="20">
        <v>10250</v>
      </c>
      <c r="O37" s="20">
        <f t="shared" si="2"/>
        <v>10005.025</v>
      </c>
      <c r="Q37" s="22">
        <v>9</v>
      </c>
      <c r="R37" s="22">
        <v>9.15</v>
      </c>
      <c r="S37" s="57">
        <f>AVERAGE(I32:I35)</f>
        <v>10250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10250</v>
      </c>
      <c r="E38" s="20">
        <f t="shared" si="0"/>
        <v>10005.025</v>
      </c>
      <c r="F38" s="21">
        <v>43</v>
      </c>
      <c r="G38" s="22">
        <v>10.3</v>
      </c>
      <c r="H38" s="24">
        <v>10.45</v>
      </c>
      <c r="I38" s="20">
        <v>10250</v>
      </c>
      <c r="J38" s="20">
        <f t="shared" si="1"/>
        <v>10005.025</v>
      </c>
      <c r="K38" s="21">
        <v>75</v>
      </c>
      <c r="L38" s="24">
        <v>18.3</v>
      </c>
      <c r="M38" s="22">
        <v>18.45</v>
      </c>
      <c r="N38" s="20">
        <v>10250</v>
      </c>
      <c r="O38" s="20">
        <f t="shared" si="2"/>
        <v>10005.025</v>
      </c>
      <c r="Q38" s="22">
        <v>10</v>
      </c>
      <c r="R38" s="24">
        <v>10.15</v>
      </c>
      <c r="S38" s="57">
        <f>AVERAGE(I36:I39)</f>
        <v>10250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10250</v>
      </c>
      <c r="E39" s="20">
        <f t="shared" si="0"/>
        <v>10005.025</v>
      </c>
      <c r="F39" s="21">
        <v>44</v>
      </c>
      <c r="G39" s="22">
        <v>10.45</v>
      </c>
      <c r="H39" s="24">
        <v>11</v>
      </c>
      <c r="I39" s="20">
        <v>10250</v>
      </c>
      <c r="J39" s="20">
        <f t="shared" si="1"/>
        <v>10005.025</v>
      </c>
      <c r="K39" s="21">
        <v>76</v>
      </c>
      <c r="L39" s="24">
        <v>18.45</v>
      </c>
      <c r="M39" s="22">
        <v>19</v>
      </c>
      <c r="N39" s="20">
        <v>10250</v>
      </c>
      <c r="O39" s="20">
        <f t="shared" si="2"/>
        <v>10005.025</v>
      </c>
      <c r="Q39" s="22">
        <v>11</v>
      </c>
      <c r="R39" s="24">
        <v>11.15</v>
      </c>
      <c r="S39" s="57">
        <f>AVERAGE(I40:I43)</f>
        <v>10250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10250</v>
      </c>
      <c r="E40" s="20">
        <f t="shared" si="0"/>
        <v>10005.025</v>
      </c>
      <c r="F40" s="21">
        <v>45</v>
      </c>
      <c r="G40" s="22">
        <v>11</v>
      </c>
      <c r="H40" s="24">
        <v>11.15</v>
      </c>
      <c r="I40" s="20">
        <v>10250</v>
      </c>
      <c r="J40" s="20">
        <f t="shared" si="1"/>
        <v>10005.025</v>
      </c>
      <c r="K40" s="21">
        <v>77</v>
      </c>
      <c r="L40" s="24">
        <v>19</v>
      </c>
      <c r="M40" s="22">
        <v>19.149999999999999</v>
      </c>
      <c r="N40" s="20">
        <v>10250</v>
      </c>
      <c r="O40" s="20">
        <f t="shared" si="2"/>
        <v>10005.025</v>
      </c>
      <c r="Q40" s="22">
        <v>12</v>
      </c>
      <c r="R40" s="24">
        <v>12.15</v>
      </c>
      <c r="S40" s="57">
        <f>AVERAGE(I44:I47)</f>
        <v>10250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10250</v>
      </c>
      <c r="E41" s="20">
        <f t="shared" si="0"/>
        <v>10005.025</v>
      </c>
      <c r="F41" s="21">
        <v>46</v>
      </c>
      <c r="G41" s="22">
        <v>11.15</v>
      </c>
      <c r="H41" s="24">
        <v>11.3</v>
      </c>
      <c r="I41" s="20">
        <v>10250</v>
      </c>
      <c r="J41" s="20">
        <f t="shared" si="1"/>
        <v>10005.025</v>
      </c>
      <c r="K41" s="21">
        <v>78</v>
      </c>
      <c r="L41" s="24">
        <v>19.149999999999999</v>
      </c>
      <c r="M41" s="22">
        <v>19.3</v>
      </c>
      <c r="N41" s="20">
        <v>10250</v>
      </c>
      <c r="O41" s="20">
        <f t="shared" si="2"/>
        <v>10005.025</v>
      </c>
      <c r="Q41" s="22">
        <v>13</v>
      </c>
      <c r="R41" s="24">
        <v>13.15</v>
      </c>
      <c r="S41" s="57">
        <f>AVERAGE(I48:I51)</f>
        <v>10250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10250</v>
      </c>
      <c r="E42" s="20">
        <f t="shared" si="0"/>
        <v>10005.025</v>
      </c>
      <c r="F42" s="21">
        <v>47</v>
      </c>
      <c r="G42" s="22">
        <v>11.3</v>
      </c>
      <c r="H42" s="24">
        <v>11.45</v>
      </c>
      <c r="I42" s="20">
        <v>10250</v>
      </c>
      <c r="J42" s="20">
        <f t="shared" si="1"/>
        <v>10005.025</v>
      </c>
      <c r="K42" s="21">
        <v>79</v>
      </c>
      <c r="L42" s="24">
        <v>19.3</v>
      </c>
      <c r="M42" s="22">
        <v>19.45</v>
      </c>
      <c r="N42" s="20">
        <v>10250</v>
      </c>
      <c r="O42" s="20">
        <f t="shared" si="2"/>
        <v>10005.025</v>
      </c>
      <c r="Q42" s="22">
        <v>14</v>
      </c>
      <c r="R42" s="24">
        <v>14.15</v>
      </c>
      <c r="S42" s="57">
        <f>AVERAGE(I52:I55)</f>
        <v>10250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10250</v>
      </c>
      <c r="E43" s="20">
        <f t="shared" si="0"/>
        <v>10005.025</v>
      </c>
      <c r="F43" s="21">
        <v>48</v>
      </c>
      <c r="G43" s="22">
        <v>11.45</v>
      </c>
      <c r="H43" s="24">
        <v>12</v>
      </c>
      <c r="I43" s="20">
        <v>10250</v>
      </c>
      <c r="J43" s="20">
        <f t="shared" si="1"/>
        <v>10005.025</v>
      </c>
      <c r="K43" s="21">
        <v>80</v>
      </c>
      <c r="L43" s="24">
        <v>19.45</v>
      </c>
      <c r="M43" s="22">
        <v>20</v>
      </c>
      <c r="N43" s="20">
        <v>10250</v>
      </c>
      <c r="O43" s="20">
        <f t="shared" si="2"/>
        <v>10005.025</v>
      </c>
      <c r="Q43" s="22">
        <v>15</v>
      </c>
      <c r="R43" s="22">
        <v>15.15</v>
      </c>
      <c r="S43" s="57">
        <f>AVERAGE(I56:I59)</f>
        <v>10250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10250</v>
      </c>
      <c r="E44" s="20">
        <f t="shared" si="0"/>
        <v>10005.025</v>
      </c>
      <c r="F44" s="21">
        <v>49</v>
      </c>
      <c r="G44" s="22">
        <v>12</v>
      </c>
      <c r="H44" s="24">
        <v>12.15</v>
      </c>
      <c r="I44" s="20">
        <v>10250</v>
      </c>
      <c r="J44" s="20">
        <f t="shared" si="1"/>
        <v>10005.025</v>
      </c>
      <c r="K44" s="21">
        <v>81</v>
      </c>
      <c r="L44" s="24">
        <v>20</v>
      </c>
      <c r="M44" s="22">
        <v>20.149999999999999</v>
      </c>
      <c r="N44" s="20">
        <v>10250</v>
      </c>
      <c r="O44" s="20">
        <f t="shared" si="2"/>
        <v>10005.025</v>
      </c>
      <c r="Q44" s="22">
        <v>16</v>
      </c>
      <c r="R44" s="22">
        <v>16.149999999999999</v>
      </c>
      <c r="S44" s="57">
        <f>AVERAGE(N28:N31)</f>
        <v>10250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10250</v>
      </c>
      <c r="E45" s="20">
        <f t="shared" si="0"/>
        <v>10005.025</v>
      </c>
      <c r="F45" s="21">
        <v>50</v>
      </c>
      <c r="G45" s="22">
        <v>12.15</v>
      </c>
      <c r="H45" s="24">
        <v>12.3</v>
      </c>
      <c r="I45" s="20">
        <v>10250</v>
      </c>
      <c r="J45" s="20">
        <f t="shared" si="1"/>
        <v>10005.025</v>
      </c>
      <c r="K45" s="21">
        <v>82</v>
      </c>
      <c r="L45" s="24">
        <v>20.149999999999999</v>
      </c>
      <c r="M45" s="22">
        <v>20.3</v>
      </c>
      <c r="N45" s="20">
        <v>10250</v>
      </c>
      <c r="O45" s="20">
        <f t="shared" si="2"/>
        <v>10005.025</v>
      </c>
      <c r="Q45" s="22">
        <v>17</v>
      </c>
      <c r="R45" s="22">
        <v>17.149999999999999</v>
      </c>
      <c r="S45" s="57">
        <f>AVERAGE(N32:N35)</f>
        <v>10250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10250</v>
      </c>
      <c r="E46" s="20">
        <f t="shared" si="0"/>
        <v>10005.025</v>
      </c>
      <c r="F46" s="21">
        <v>51</v>
      </c>
      <c r="G46" s="22">
        <v>12.3</v>
      </c>
      <c r="H46" s="24">
        <v>12.45</v>
      </c>
      <c r="I46" s="20">
        <v>10250</v>
      </c>
      <c r="J46" s="20">
        <f t="shared" si="1"/>
        <v>10005.025</v>
      </c>
      <c r="K46" s="21">
        <v>83</v>
      </c>
      <c r="L46" s="24">
        <v>20.3</v>
      </c>
      <c r="M46" s="22">
        <v>20.45</v>
      </c>
      <c r="N46" s="20">
        <v>10250</v>
      </c>
      <c r="O46" s="20">
        <f t="shared" si="2"/>
        <v>10005.025</v>
      </c>
      <c r="Q46" s="24">
        <v>18</v>
      </c>
      <c r="R46" s="22">
        <v>18.149999999999999</v>
      </c>
      <c r="S46" s="57">
        <f>AVERAGE(N36:N39)</f>
        <v>10250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10250</v>
      </c>
      <c r="E47" s="20">
        <f t="shared" si="0"/>
        <v>10005.025</v>
      </c>
      <c r="F47" s="21">
        <v>52</v>
      </c>
      <c r="G47" s="22">
        <v>12.45</v>
      </c>
      <c r="H47" s="24">
        <v>13</v>
      </c>
      <c r="I47" s="20">
        <v>10250</v>
      </c>
      <c r="J47" s="20">
        <f t="shared" si="1"/>
        <v>10005.025</v>
      </c>
      <c r="K47" s="21">
        <v>84</v>
      </c>
      <c r="L47" s="24">
        <v>20.45</v>
      </c>
      <c r="M47" s="22">
        <v>21</v>
      </c>
      <c r="N47" s="20">
        <v>10250</v>
      </c>
      <c r="O47" s="20">
        <f t="shared" si="2"/>
        <v>10005.025</v>
      </c>
      <c r="Q47" s="24">
        <v>19</v>
      </c>
      <c r="R47" s="22">
        <v>19.149999999999999</v>
      </c>
      <c r="S47" s="57">
        <f>AVERAGE(N40:N43)</f>
        <v>10250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10250</v>
      </c>
      <c r="E48" s="20">
        <f t="shared" si="0"/>
        <v>10005.025</v>
      </c>
      <c r="F48" s="21">
        <v>53</v>
      </c>
      <c r="G48" s="22">
        <v>13</v>
      </c>
      <c r="H48" s="24">
        <v>13.15</v>
      </c>
      <c r="I48" s="20">
        <v>10250</v>
      </c>
      <c r="J48" s="20">
        <f t="shared" si="1"/>
        <v>10005.025</v>
      </c>
      <c r="K48" s="21">
        <v>85</v>
      </c>
      <c r="L48" s="24">
        <v>21</v>
      </c>
      <c r="M48" s="22">
        <v>21.15</v>
      </c>
      <c r="N48" s="20">
        <v>10250</v>
      </c>
      <c r="O48" s="20">
        <f t="shared" si="2"/>
        <v>10005.025</v>
      </c>
      <c r="Q48" s="24">
        <v>20</v>
      </c>
      <c r="R48" s="22">
        <v>20.149999999999999</v>
      </c>
      <c r="S48" s="57">
        <f>AVERAGE(N44:N47)</f>
        <v>10250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10250</v>
      </c>
      <c r="E49" s="20">
        <f t="shared" si="0"/>
        <v>10005.025</v>
      </c>
      <c r="F49" s="21">
        <v>54</v>
      </c>
      <c r="G49" s="22">
        <v>13.15</v>
      </c>
      <c r="H49" s="24">
        <v>13.3</v>
      </c>
      <c r="I49" s="20">
        <v>10250</v>
      </c>
      <c r="J49" s="20">
        <f t="shared" si="1"/>
        <v>10005.025</v>
      </c>
      <c r="K49" s="21">
        <v>86</v>
      </c>
      <c r="L49" s="24">
        <v>21.15</v>
      </c>
      <c r="M49" s="22">
        <v>21.3</v>
      </c>
      <c r="N49" s="20">
        <v>10250</v>
      </c>
      <c r="O49" s="20">
        <f t="shared" si="2"/>
        <v>10005.025</v>
      </c>
      <c r="Q49" s="24">
        <v>21</v>
      </c>
      <c r="R49" s="22">
        <v>21.15</v>
      </c>
      <c r="S49" s="57">
        <f>AVERAGE(N48:N51)</f>
        <v>10250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10250</v>
      </c>
      <c r="E50" s="20">
        <f t="shared" si="0"/>
        <v>10005.025</v>
      </c>
      <c r="F50" s="21">
        <v>55</v>
      </c>
      <c r="G50" s="22">
        <v>13.3</v>
      </c>
      <c r="H50" s="24">
        <v>13.45</v>
      </c>
      <c r="I50" s="20">
        <v>10250</v>
      </c>
      <c r="J50" s="20">
        <f t="shared" si="1"/>
        <v>10005.025</v>
      </c>
      <c r="K50" s="21">
        <v>87</v>
      </c>
      <c r="L50" s="24">
        <v>21.3</v>
      </c>
      <c r="M50" s="22">
        <v>21.45</v>
      </c>
      <c r="N50" s="20">
        <v>10250</v>
      </c>
      <c r="O50" s="20">
        <f t="shared" si="2"/>
        <v>10005.025</v>
      </c>
      <c r="Q50" s="24">
        <v>22</v>
      </c>
      <c r="R50" s="22">
        <v>22.15</v>
      </c>
      <c r="S50" s="57">
        <f>AVERAGE(N52:N55)</f>
        <v>10250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10250</v>
      </c>
      <c r="E51" s="20">
        <f t="shared" si="0"/>
        <v>10005.025</v>
      </c>
      <c r="F51" s="21">
        <v>56</v>
      </c>
      <c r="G51" s="22">
        <v>13.45</v>
      </c>
      <c r="H51" s="24">
        <v>14</v>
      </c>
      <c r="I51" s="20">
        <v>10250</v>
      </c>
      <c r="J51" s="20">
        <f t="shared" si="1"/>
        <v>10005.025</v>
      </c>
      <c r="K51" s="21">
        <v>88</v>
      </c>
      <c r="L51" s="24">
        <v>21.45</v>
      </c>
      <c r="M51" s="22">
        <v>22</v>
      </c>
      <c r="N51" s="20">
        <v>10250</v>
      </c>
      <c r="O51" s="20">
        <f t="shared" si="2"/>
        <v>10005.025</v>
      </c>
      <c r="Q51" s="24">
        <v>23</v>
      </c>
      <c r="R51" s="22">
        <v>23.15</v>
      </c>
      <c r="S51" s="57">
        <f>AVERAGE(N56:N59)</f>
        <v>10250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10250</v>
      </c>
      <c r="E52" s="20">
        <f t="shared" si="0"/>
        <v>10005.025</v>
      </c>
      <c r="F52" s="21">
        <v>57</v>
      </c>
      <c r="G52" s="22">
        <v>14</v>
      </c>
      <c r="H52" s="24">
        <v>14.15</v>
      </c>
      <c r="I52" s="20">
        <v>10250</v>
      </c>
      <c r="J52" s="20">
        <f t="shared" si="1"/>
        <v>10005.025</v>
      </c>
      <c r="K52" s="21">
        <v>89</v>
      </c>
      <c r="L52" s="24">
        <v>22</v>
      </c>
      <c r="M52" s="22">
        <v>22.15</v>
      </c>
      <c r="N52" s="20">
        <v>10250</v>
      </c>
      <c r="O52" s="20">
        <f t="shared" si="2"/>
        <v>10005.025</v>
      </c>
      <c r="Q52" s="56" t="s">
        <v>195</v>
      </c>
      <c r="S52" s="57">
        <f>AVERAGE(S28:S51)</f>
        <v>10250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10250</v>
      </c>
      <c r="E53" s="20">
        <f t="shared" si="0"/>
        <v>10005.025</v>
      </c>
      <c r="F53" s="21">
        <v>58</v>
      </c>
      <c r="G53" s="22">
        <v>14.15</v>
      </c>
      <c r="H53" s="24">
        <v>14.3</v>
      </c>
      <c r="I53" s="20">
        <v>10250</v>
      </c>
      <c r="J53" s="20">
        <f t="shared" si="1"/>
        <v>10005.025</v>
      </c>
      <c r="K53" s="21">
        <v>90</v>
      </c>
      <c r="L53" s="24">
        <v>22.15</v>
      </c>
      <c r="M53" s="22">
        <v>22.3</v>
      </c>
      <c r="N53" s="20">
        <v>10250</v>
      </c>
      <c r="O53" s="20">
        <f t="shared" si="2"/>
        <v>10005.025</v>
      </c>
      <c r="Q53" s="56" t="s">
        <v>196</v>
      </c>
      <c r="S53">
        <f>AVERAGE('Sheet1:Sheet30 (2)'!S52)</f>
        <v>5036.166666666667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10250</v>
      </c>
      <c r="E54" s="20">
        <f t="shared" si="0"/>
        <v>10005.025</v>
      </c>
      <c r="F54" s="21">
        <v>59</v>
      </c>
      <c r="G54" s="22">
        <v>14.3</v>
      </c>
      <c r="H54" s="24">
        <v>14.45</v>
      </c>
      <c r="I54" s="20">
        <v>10250</v>
      </c>
      <c r="J54" s="20">
        <f t="shared" si="1"/>
        <v>10005.025</v>
      </c>
      <c r="K54" s="21">
        <v>91</v>
      </c>
      <c r="L54" s="24">
        <v>22.3</v>
      </c>
      <c r="M54" s="22">
        <v>22.45</v>
      </c>
      <c r="N54" s="20">
        <v>10250</v>
      </c>
      <c r="O54" s="20">
        <f t="shared" si="2"/>
        <v>10005.025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10250</v>
      </c>
      <c r="E55" s="20">
        <f t="shared" si="0"/>
        <v>10005.025</v>
      </c>
      <c r="F55" s="21">
        <v>60</v>
      </c>
      <c r="G55" s="22">
        <v>14.45</v>
      </c>
      <c r="H55" s="22">
        <v>15</v>
      </c>
      <c r="I55" s="20">
        <v>10250</v>
      </c>
      <c r="J55" s="20">
        <f t="shared" si="1"/>
        <v>10005.025</v>
      </c>
      <c r="K55" s="21">
        <v>92</v>
      </c>
      <c r="L55" s="24">
        <v>22.45</v>
      </c>
      <c r="M55" s="22">
        <v>23</v>
      </c>
      <c r="N55" s="20">
        <v>10250</v>
      </c>
      <c r="O55" s="20">
        <f t="shared" si="2"/>
        <v>10005.025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10250</v>
      </c>
      <c r="E56" s="20">
        <f t="shared" si="0"/>
        <v>10005.025</v>
      </c>
      <c r="F56" s="21">
        <v>61</v>
      </c>
      <c r="G56" s="22">
        <v>15</v>
      </c>
      <c r="H56" s="22">
        <v>15.15</v>
      </c>
      <c r="I56" s="20">
        <v>10250</v>
      </c>
      <c r="J56" s="20">
        <f t="shared" si="1"/>
        <v>10005.025</v>
      </c>
      <c r="K56" s="21">
        <v>93</v>
      </c>
      <c r="L56" s="24">
        <v>23</v>
      </c>
      <c r="M56" s="22">
        <v>23.15</v>
      </c>
      <c r="N56" s="20">
        <v>10250</v>
      </c>
      <c r="O56" s="20">
        <f t="shared" si="2"/>
        <v>10005.025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10250</v>
      </c>
      <c r="E57" s="20">
        <f t="shared" si="0"/>
        <v>10005.025</v>
      </c>
      <c r="F57" s="21">
        <v>62</v>
      </c>
      <c r="G57" s="22">
        <v>15.15</v>
      </c>
      <c r="H57" s="22">
        <v>15.3</v>
      </c>
      <c r="I57" s="20">
        <v>10250</v>
      </c>
      <c r="J57" s="20">
        <f t="shared" si="1"/>
        <v>10005.025</v>
      </c>
      <c r="K57" s="21">
        <v>94</v>
      </c>
      <c r="L57" s="22">
        <v>23.15</v>
      </c>
      <c r="M57" s="22">
        <v>23.3</v>
      </c>
      <c r="N57" s="20">
        <v>10250</v>
      </c>
      <c r="O57" s="20">
        <f t="shared" si="2"/>
        <v>10005.025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10250</v>
      </c>
      <c r="E58" s="20">
        <f t="shared" si="0"/>
        <v>10005.025</v>
      </c>
      <c r="F58" s="21">
        <v>63</v>
      </c>
      <c r="G58" s="22">
        <v>15.3</v>
      </c>
      <c r="H58" s="22">
        <v>15.45</v>
      </c>
      <c r="I58" s="20">
        <v>10250</v>
      </c>
      <c r="J58" s="20">
        <f t="shared" si="1"/>
        <v>10005.025</v>
      </c>
      <c r="K58" s="21">
        <v>95</v>
      </c>
      <c r="L58" s="22">
        <v>23.3</v>
      </c>
      <c r="M58" s="22">
        <v>23.45</v>
      </c>
      <c r="N58" s="20">
        <v>10250</v>
      </c>
      <c r="O58" s="20">
        <f t="shared" si="2"/>
        <v>10005.025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10250</v>
      </c>
      <c r="E59" s="20">
        <f t="shared" si="0"/>
        <v>10005.025</v>
      </c>
      <c r="F59" s="21">
        <v>64</v>
      </c>
      <c r="G59" s="22">
        <v>15.45</v>
      </c>
      <c r="H59" s="22">
        <v>16</v>
      </c>
      <c r="I59" s="20">
        <v>10250</v>
      </c>
      <c r="J59" s="20">
        <f t="shared" si="1"/>
        <v>10005.025</v>
      </c>
      <c r="K59" s="26">
        <v>96</v>
      </c>
      <c r="L59" s="22">
        <v>23.45</v>
      </c>
      <c r="M59" s="27">
        <v>24</v>
      </c>
      <c r="N59" s="20">
        <v>10250</v>
      </c>
      <c r="O59" s="20">
        <f t="shared" si="2"/>
        <v>10005.025</v>
      </c>
    </row>
    <row r="60" spans="1:19" ht="12.75" customHeight="1">
      <c r="A60" s="28"/>
      <c r="B60" s="29"/>
      <c r="C60" s="30"/>
      <c r="D60" s="31">
        <f>SUM(D28:D59)</f>
        <v>328000</v>
      </c>
      <c r="E60" s="32">
        <f>SUM(E28:E59)</f>
        <v>320160.80000000005</v>
      </c>
      <c r="F60" s="33"/>
      <c r="G60" s="34"/>
      <c r="H60" s="34"/>
      <c r="I60" s="32">
        <f>SUM(I28:I59)</f>
        <v>328000</v>
      </c>
      <c r="J60" s="31">
        <f>SUM(J28:J59)</f>
        <v>320160.80000000005</v>
      </c>
      <c r="K60" s="33"/>
      <c r="L60" s="34"/>
      <c r="M60" s="34"/>
      <c r="N60" s="31">
        <f>SUM(N28:N59)</f>
        <v>328000</v>
      </c>
      <c r="O60" s="32">
        <f>SUM(O28:O59)</f>
        <v>320160.80000000005</v>
      </c>
      <c r="P60" s="12"/>
      <c r="Q60" s="35"/>
      <c r="R60" s="12"/>
    </row>
    <row r="64" spans="1:19" ht="12.75" customHeight="1">
      <c r="A64" t="s">
        <v>35</v>
      </c>
      <c r="B64">
        <f>SUM(D60,I60,N60)/(4000*1000)</f>
        <v>0.246</v>
      </c>
      <c r="C64">
        <f>ROUNDDOWN(SUM(E60,J60,O60)/(4000*1000),4)</f>
        <v>0.24010000000000001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84</v>
      </c>
      <c r="N12" s="2" t="s">
        <v>85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86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I28*(100-2.39)/100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N28*(100-2.39)/100</f>
        <v>0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7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7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507.57199999999995</v>
      </c>
      <c r="Q36" s="22">
        <v>8</v>
      </c>
      <c r="R36" s="22">
        <v>8.15</v>
      </c>
      <c r="S36" s="57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507.57199999999995</v>
      </c>
      <c r="Q37" s="22">
        <v>9</v>
      </c>
      <c r="R37" s="22">
        <v>9.15</v>
      </c>
      <c r="S37" s="57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507.57199999999995</v>
      </c>
      <c r="Q38" s="22">
        <v>10</v>
      </c>
      <c r="R38" s="24">
        <v>10.15</v>
      </c>
      <c r="S38" s="57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507.57199999999995</v>
      </c>
      <c r="Q39" s="22">
        <v>11</v>
      </c>
      <c r="R39" s="24">
        <v>11.15</v>
      </c>
      <c r="S39" s="57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507.57199999999995</v>
      </c>
      <c r="Q40" s="22">
        <v>12</v>
      </c>
      <c r="R40" s="24">
        <v>12.15</v>
      </c>
      <c r="S40" s="57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507.57199999999995</v>
      </c>
      <c r="Q41" s="22">
        <v>13</v>
      </c>
      <c r="R41" s="24">
        <v>13.15</v>
      </c>
      <c r="S41" s="57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507.57199999999995</v>
      </c>
      <c r="Q42" s="22">
        <v>14</v>
      </c>
      <c r="R42" s="24">
        <v>14.15</v>
      </c>
      <c r="S42" s="57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507.57199999999995</v>
      </c>
      <c r="Q43" s="22">
        <v>15</v>
      </c>
      <c r="R43" s="22">
        <v>15.15</v>
      </c>
      <c r="S43" s="57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507.57199999999995</v>
      </c>
      <c r="Q44" s="22">
        <v>16</v>
      </c>
      <c r="R44" s="22">
        <v>16.149999999999999</v>
      </c>
      <c r="S44" s="57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507.57199999999995</v>
      </c>
      <c r="Q45" s="22">
        <v>17</v>
      </c>
      <c r="R45" s="22">
        <v>17.149999999999999</v>
      </c>
      <c r="S45" s="57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507.57199999999995</v>
      </c>
      <c r="Q46" s="24">
        <v>18</v>
      </c>
      <c r="R46" s="22">
        <v>18.149999999999999</v>
      </c>
      <c r="S46" s="57">
        <f>AVERAGE(N36:N39)</f>
        <v>520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507.57199999999995</v>
      </c>
      <c r="Q47" s="24">
        <v>19</v>
      </c>
      <c r="R47" s="22">
        <v>19.149999999999999</v>
      </c>
      <c r="S47" s="57">
        <f>AVERAGE(N40:N43)</f>
        <v>520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507.57199999999995</v>
      </c>
      <c r="Q48" s="24">
        <v>20</v>
      </c>
      <c r="R48" s="22">
        <v>20.149999999999999</v>
      </c>
      <c r="S48" s="57">
        <f>AVERAGE(N44:N47)</f>
        <v>520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507.57199999999995</v>
      </c>
      <c r="Q49" s="24">
        <v>21</v>
      </c>
      <c r="R49" s="22">
        <v>21.15</v>
      </c>
      <c r="S49" s="57">
        <f>AVERAGE(N48:N51)</f>
        <v>520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507.57199999999995</v>
      </c>
      <c r="Q50" s="24">
        <v>22</v>
      </c>
      <c r="R50" s="22">
        <v>22.15</v>
      </c>
      <c r="S50" s="57">
        <f>AVERAGE(N52:N55)</f>
        <v>520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507.57199999999995</v>
      </c>
      <c r="Q51" s="24">
        <v>23</v>
      </c>
      <c r="R51" s="22">
        <v>23.15</v>
      </c>
      <c r="S51" s="57">
        <f>AVERAGE(N56:N59)</f>
        <v>520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507.57199999999995</v>
      </c>
      <c r="Q52" s="56" t="s">
        <v>195</v>
      </c>
      <c r="S52" s="57">
        <f>AVERAGE(S28:S51)</f>
        <v>1155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507.57199999999995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507.57199999999995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507.57199999999995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507.57199999999995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507.57199999999995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507.57199999999995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507.57199999999995</v>
      </c>
    </row>
    <row r="60" spans="1:19" ht="12.75" customHeight="1">
      <c r="A60" s="28"/>
      <c r="B60" s="29"/>
      <c r="C60" s="30"/>
      <c r="D60" s="31">
        <f>SUM(D28:D59)</f>
        <v>98400</v>
      </c>
      <c r="E60" s="32">
        <f>SUM(E28:E59)</f>
        <v>96048.239999999991</v>
      </c>
      <c r="F60" s="33"/>
      <c r="G60" s="34"/>
      <c r="H60" s="34"/>
      <c r="I60" s="32">
        <f>SUM(I28:I59)</f>
        <v>0</v>
      </c>
      <c r="J60" s="31">
        <f>SUM(J28:J59)</f>
        <v>0</v>
      </c>
      <c r="K60" s="33"/>
      <c r="L60" s="34"/>
      <c r="M60" s="34"/>
      <c r="N60" s="31">
        <f>SUM(N28:N59)</f>
        <v>12480</v>
      </c>
      <c r="O60" s="32">
        <f>SUM(O28:O59)</f>
        <v>12181.728000000001</v>
      </c>
      <c r="P60" s="12"/>
      <c r="Q60" s="35"/>
      <c r="R60" s="12"/>
    </row>
    <row r="64" spans="1:19" ht="12.75" customHeight="1">
      <c r="A64" t="s">
        <v>87</v>
      </c>
      <c r="B64">
        <f>SUM(D60,I60,N60)/(4000*1000)</f>
        <v>2.7720000000000002E-2</v>
      </c>
      <c r="C64">
        <f>ROUNDDOWN(SUM(E60,J60,O60)/(4000*1000),4)</f>
        <v>2.7E-2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89</v>
      </c>
      <c r="N12" s="2" t="s">
        <v>90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86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I28*(100-2.39)/100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N28*(100-2.39)/100</f>
        <v>0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7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7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7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7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7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7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7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7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7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7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7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7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7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7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7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7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7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7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6" t="s">
        <v>195</v>
      </c>
      <c r="S52" s="57">
        <f>AVERAGE(S28:S51)</f>
        <v>1025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98400</v>
      </c>
      <c r="E60" s="32">
        <f>SUM(E28:E59)</f>
        <v>96048.239999999991</v>
      </c>
      <c r="F60" s="33"/>
      <c r="G60" s="34"/>
      <c r="H60" s="34"/>
      <c r="I60" s="32">
        <f>SUM(I28:I59)</f>
        <v>0</v>
      </c>
      <c r="J60" s="31">
        <f>SUM(J28:J59)</f>
        <v>0</v>
      </c>
      <c r="K60" s="33"/>
      <c r="L60" s="34"/>
      <c r="M60" s="34"/>
      <c r="N60" s="31">
        <f>SUM(N28:N59)</f>
        <v>0</v>
      </c>
      <c r="O60" s="32">
        <f>SUM(O28:O59)</f>
        <v>0</v>
      </c>
      <c r="P60" s="12"/>
      <c r="Q60" s="35"/>
      <c r="R60" s="12"/>
    </row>
    <row r="64" spans="1:19" ht="12.75" customHeight="1">
      <c r="A64" t="s">
        <v>91</v>
      </c>
      <c r="B64">
        <f>SUM(D60,I60,N60)/(4000*1000)</f>
        <v>2.46E-2</v>
      </c>
      <c r="C64">
        <f>ROUNDDOWN(SUM(E60,J60,O60)/(4000*1000),4)</f>
        <v>2.4E-2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93</v>
      </c>
      <c r="N12" s="2" t="s">
        <v>94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86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I28*(100-2.39)/100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N28*(100-2.39)/100</f>
        <v>0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7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7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7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7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7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7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7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7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7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7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7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7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7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7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7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7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7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7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6" t="s">
        <v>195</v>
      </c>
      <c r="S52" s="57">
        <f>AVERAGE(S28:S51)</f>
        <v>1025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98400</v>
      </c>
      <c r="E60" s="32">
        <f>SUM(E28:E59)</f>
        <v>96048.239999999991</v>
      </c>
      <c r="F60" s="33"/>
      <c r="G60" s="34"/>
      <c r="H60" s="34"/>
      <c r="I60" s="32">
        <f>SUM(I28:I59)</f>
        <v>0</v>
      </c>
      <c r="J60" s="31">
        <f>SUM(J28:J59)</f>
        <v>0</v>
      </c>
      <c r="K60" s="33"/>
      <c r="L60" s="34"/>
      <c r="M60" s="34"/>
      <c r="N60" s="31">
        <f>SUM(N28:N59)</f>
        <v>0</v>
      </c>
      <c r="O60" s="32">
        <f>SUM(O28:O59)</f>
        <v>0</v>
      </c>
      <c r="P60" s="12"/>
      <c r="Q60" s="35"/>
      <c r="R60" s="12"/>
    </row>
    <row r="64" spans="1:19" ht="12.75" customHeight="1">
      <c r="A64" t="s">
        <v>95</v>
      </c>
      <c r="B64">
        <f>SUM(D60,I60,N60)/(4000*1000)</f>
        <v>2.46E-2</v>
      </c>
      <c r="C64">
        <f>ROUNDDOWN(SUM(E60,J60,O60)/(4000*1000),4)</f>
        <v>2.4E-2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97</v>
      </c>
      <c r="N12" s="2" t="s">
        <v>98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4100</v>
      </c>
      <c r="J28" s="20">
        <f t="shared" ref="J28:J59" si="1">I28*(100-2.39)/100</f>
        <v>4002.01</v>
      </c>
      <c r="K28" s="21">
        <v>65</v>
      </c>
      <c r="L28" s="22">
        <v>16</v>
      </c>
      <c r="M28" s="22">
        <v>16.149999999999999</v>
      </c>
      <c r="N28" s="20">
        <v>4100</v>
      </c>
      <c r="O28" s="20">
        <f t="shared" ref="O28:O59" si="2">N28*(100-2.39)/100</f>
        <v>4002.01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4100</v>
      </c>
      <c r="J29" s="20">
        <f t="shared" si="1"/>
        <v>4002.01</v>
      </c>
      <c r="K29" s="21">
        <v>66</v>
      </c>
      <c r="L29" s="22">
        <v>16.149999999999999</v>
      </c>
      <c r="M29" s="22">
        <v>16.3</v>
      </c>
      <c r="N29" s="20">
        <v>4100</v>
      </c>
      <c r="O29" s="20">
        <f t="shared" si="2"/>
        <v>4002.01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4100</v>
      </c>
      <c r="J30" s="20">
        <f t="shared" si="1"/>
        <v>4002.01</v>
      </c>
      <c r="K30" s="21">
        <v>67</v>
      </c>
      <c r="L30" s="22">
        <v>16.3</v>
      </c>
      <c r="M30" s="22">
        <v>16.45</v>
      </c>
      <c r="N30" s="20">
        <v>4100</v>
      </c>
      <c r="O30" s="20">
        <f t="shared" si="2"/>
        <v>4002.01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4100</v>
      </c>
      <c r="J31" s="20">
        <f t="shared" si="1"/>
        <v>4002.01</v>
      </c>
      <c r="K31" s="21">
        <v>68</v>
      </c>
      <c r="L31" s="22">
        <v>16.45</v>
      </c>
      <c r="M31" s="22">
        <v>17</v>
      </c>
      <c r="N31" s="20">
        <v>4100</v>
      </c>
      <c r="O31" s="20">
        <f t="shared" si="2"/>
        <v>4002.01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4100</v>
      </c>
      <c r="J32" s="20">
        <f t="shared" si="1"/>
        <v>4002.01</v>
      </c>
      <c r="K32" s="21">
        <v>69</v>
      </c>
      <c r="L32" s="22">
        <v>17</v>
      </c>
      <c r="M32" s="22">
        <v>17.149999999999999</v>
      </c>
      <c r="N32" s="20">
        <v>4100</v>
      </c>
      <c r="O32" s="20">
        <f t="shared" si="2"/>
        <v>4002.01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4100</v>
      </c>
      <c r="J33" s="20">
        <f t="shared" si="1"/>
        <v>4002.01</v>
      </c>
      <c r="K33" s="21">
        <v>70</v>
      </c>
      <c r="L33" s="22">
        <v>17.149999999999999</v>
      </c>
      <c r="M33" s="22">
        <v>17.3</v>
      </c>
      <c r="N33" s="20">
        <v>4100</v>
      </c>
      <c r="O33" s="20">
        <f t="shared" si="2"/>
        <v>4002.01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4100</v>
      </c>
      <c r="J34" s="20">
        <f t="shared" si="1"/>
        <v>4002.01</v>
      </c>
      <c r="K34" s="21">
        <v>71</v>
      </c>
      <c r="L34" s="22">
        <v>17.3</v>
      </c>
      <c r="M34" s="22">
        <v>17.45</v>
      </c>
      <c r="N34" s="20">
        <v>4100</v>
      </c>
      <c r="O34" s="20">
        <f t="shared" si="2"/>
        <v>4002.01</v>
      </c>
      <c r="Q34" s="22">
        <v>6</v>
      </c>
      <c r="R34" s="25">
        <v>6.15</v>
      </c>
      <c r="S34" s="57">
        <f>AVERAGE(D52:D55)</f>
        <v>4100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4100</v>
      </c>
      <c r="J35" s="20">
        <f t="shared" si="1"/>
        <v>4002.01</v>
      </c>
      <c r="K35" s="21">
        <v>72</v>
      </c>
      <c r="L35" s="24">
        <v>17.45</v>
      </c>
      <c r="M35" s="22">
        <v>18</v>
      </c>
      <c r="N35" s="20">
        <v>4100</v>
      </c>
      <c r="O35" s="20">
        <f t="shared" si="2"/>
        <v>4002.01</v>
      </c>
      <c r="Q35" s="22">
        <v>7</v>
      </c>
      <c r="R35" s="25">
        <v>7.15</v>
      </c>
      <c r="S35" s="57">
        <f>AVERAGE(D56:D59)</f>
        <v>4100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4100</v>
      </c>
      <c r="J36" s="20">
        <f t="shared" si="1"/>
        <v>4002.01</v>
      </c>
      <c r="K36" s="21">
        <v>73</v>
      </c>
      <c r="L36" s="24">
        <v>18</v>
      </c>
      <c r="M36" s="22">
        <v>18.149999999999999</v>
      </c>
      <c r="N36" s="20">
        <v>4100</v>
      </c>
      <c r="O36" s="20">
        <f t="shared" si="2"/>
        <v>4002.01</v>
      </c>
      <c r="Q36" s="22">
        <v>8</v>
      </c>
      <c r="R36" s="22">
        <v>8.15</v>
      </c>
      <c r="S36" s="57">
        <f>AVERAGE(I28:I31)</f>
        <v>4100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4100</v>
      </c>
      <c r="J37" s="20">
        <f t="shared" si="1"/>
        <v>4002.01</v>
      </c>
      <c r="K37" s="21">
        <v>74</v>
      </c>
      <c r="L37" s="24">
        <v>18.149999999999999</v>
      </c>
      <c r="M37" s="22">
        <v>18.3</v>
      </c>
      <c r="N37" s="20">
        <v>4100</v>
      </c>
      <c r="O37" s="20">
        <f t="shared" si="2"/>
        <v>4002.01</v>
      </c>
      <c r="Q37" s="22">
        <v>9</v>
      </c>
      <c r="R37" s="22">
        <v>9.15</v>
      </c>
      <c r="S37" s="57">
        <f>AVERAGE(I32:I35)</f>
        <v>4100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4100</v>
      </c>
      <c r="J38" s="20">
        <f t="shared" si="1"/>
        <v>4002.01</v>
      </c>
      <c r="K38" s="21">
        <v>75</v>
      </c>
      <c r="L38" s="24">
        <v>18.3</v>
      </c>
      <c r="M38" s="22">
        <v>18.45</v>
      </c>
      <c r="N38" s="20">
        <v>4100</v>
      </c>
      <c r="O38" s="20">
        <f t="shared" si="2"/>
        <v>4002.01</v>
      </c>
      <c r="Q38" s="22">
        <v>10</v>
      </c>
      <c r="R38" s="24">
        <v>10.15</v>
      </c>
      <c r="S38" s="57">
        <f>AVERAGE(I36:I39)</f>
        <v>4100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4100</v>
      </c>
      <c r="J39" s="20">
        <f t="shared" si="1"/>
        <v>4002.01</v>
      </c>
      <c r="K39" s="21">
        <v>76</v>
      </c>
      <c r="L39" s="24">
        <v>18.45</v>
      </c>
      <c r="M39" s="22">
        <v>19</v>
      </c>
      <c r="N39" s="20">
        <v>4100</v>
      </c>
      <c r="O39" s="20">
        <f t="shared" si="2"/>
        <v>4002.01</v>
      </c>
      <c r="Q39" s="22">
        <v>11</v>
      </c>
      <c r="R39" s="24">
        <v>11.15</v>
      </c>
      <c r="S39" s="57">
        <f>AVERAGE(I40:I43)</f>
        <v>4100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4100</v>
      </c>
      <c r="J40" s="20">
        <f t="shared" si="1"/>
        <v>4002.01</v>
      </c>
      <c r="K40" s="21">
        <v>77</v>
      </c>
      <c r="L40" s="24">
        <v>19</v>
      </c>
      <c r="M40" s="22">
        <v>19.149999999999999</v>
      </c>
      <c r="N40" s="20">
        <v>4100</v>
      </c>
      <c r="O40" s="20">
        <f t="shared" si="2"/>
        <v>4002.01</v>
      </c>
      <c r="Q40" s="22">
        <v>12</v>
      </c>
      <c r="R40" s="24">
        <v>12.15</v>
      </c>
      <c r="S40" s="57">
        <f>AVERAGE(I44:I47)</f>
        <v>4100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4100</v>
      </c>
      <c r="J41" s="20">
        <f t="shared" si="1"/>
        <v>4002.01</v>
      </c>
      <c r="K41" s="21">
        <v>78</v>
      </c>
      <c r="L41" s="24">
        <v>19.149999999999999</v>
      </c>
      <c r="M41" s="22">
        <v>19.3</v>
      </c>
      <c r="N41" s="20">
        <v>4100</v>
      </c>
      <c r="O41" s="20">
        <f t="shared" si="2"/>
        <v>4002.01</v>
      </c>
      <c r="Q41" s="22">
        <v>13</v>
      </c>
      <c r="R41" s="24">
        <v>13.15</v>
      </c>
      <c r="S41" s="57">
        <f>AVERAGE(I48:I51)</f>
        <v>4100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4100</v>
      </c>
      <c r="J42" s="20">
        <f t="shared" si="1"/>
        <v>4002.01</v>
      </c>
      <c r="K42" s="21">
        <v>79</v>
      </c>
      <c r="L42" s="24">
        <v>19.3</v>
      </c>
      <c r="M42" s="22">
        <v>19.45</v>
      </c>
      <c r="N42" s="20">
        <v>4100</v>
      </c>
      <c r="O42" s="20">
        <f t="shared" si="2"/>
        <v>4002.01</v>
      </c>
      <c r="Q42" s="22">
        <v>14</v>
      </c>
      <c r="R42" s="24">
        <v>14.15</v>
      </c>
      <c r="S42" s="57">
        <f>AVERAGE(I52:I55)</f>
        <v>4100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4100</v>
      </c>
      <c r="J43" s="20">
        <f t="shared" si="1"/>
        <v>4002.01</v>
      </c>
      <c r="K43" s="21">
        <v>80</v>
      </c>
      <c r="L43" s="24">
        <v>19.45</v>
      </c>
      <c r="M43" s="22">
        <v>20</v>
      </c>
      <c r="N43" s="20">
        <v>4100</v>
      </c>
      <c r="O43" s="20">
        <f t="shared" si="2"/>
        <v>4002.01</v>
      </c>
      <c r="Q43" s="22">
        <v>15</v>
      </c>
      <c r="R43" s="22">
        <v>15.15</v>
      </c>
      <c r="S43" s="57">
        <f>AVERAGE(I56:I59)</f>
        <v>4100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4100</v>
      </c>
      <c r="J44" s="20">
        <f t="shared" si="1"/>
        <v>4002.01</v>
      </c>
      <c r="K44" s="21">
        <v>81</v>
      </c>
      <c r="L44" s="24">
        <v>20</v>
      </c>
      <c r="M44" s="22">
        <v>20.149999999999999</v>
      </c>
      <c r="N44" s="20">
        <v>4100</v>
      </c>
      <c r="O44" s="20">
        <f t="shared" si="2"/>
        <v>4002.01</v>
      </c>
      <c r="Q44" s="22">
        <v>16</v>
      </c>
      <c r="R44" s="22">
        <v>16.149999999999999</v>
      </c>
      <c r="S44" s="57">
        <f>AVERAGE(N28:N31)</f>
        <v>4100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4100</v>
      </c>
      <c r="J45" s="20">
        <f t="shared" si="1"/>
        <v>4002.01</v>
      </c>
      <c r="K45" s="21">
        <v>82</v>
      </c>
      <c r="L45" s="24">
        <v>20.149999999999999</v>
      </c>
      <c r="M45" s="22">
        <v>20.3</v>
      </c>
      <c r="N45" s="20">
        <v>4100</v>
      </c>
      <c r="O45" s="20">
        <f t="shared" si="2"/>
        <v>4002.01</v>
      </c>
      <c r="Q45" s="22">
        <v>17</v>
      </c>
      <c r="R45" s="22">
        <v>17.149999999999999</v>
      </c>
      <c r="S45" s="57">
        <f>AVERAGE(N32:N35)</f>
        <v>4100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4100</v>
      </c>
      <c r="J46" s="20">
        <f t="shared" si="1"/>
        <v>4002.01</v>
      </c>
      <c r="K46" s="21">
        <v>83</v>
      </c>
      <c r="L46" s="24">
        <v>20.3</v>
      </c>
      <c r="M46" s="22">
        <v>20.45</v>
      </c>
      <c r="N46" s="20">
        <v>4100</v>
      </c>
      <c r="O46" s="20">
        <f t="shared" si="2"/>
        <v>4002.01</v>
      </c>
      <c r="Q46" s="24">
        <v>18</v>
      </c>
      <c r="R46" s="22">
        <v>18.149999999999999</v>
      </c>
      <c r="S46" s="57">
        <f>AVERAGE(N36:N39)</f>
        <v>4100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4100</v>
      </c>
      <c r="J47" s="20">
        <f t="shared" si="1"/>
        <v>4002.01</v>
      </c>
      <c r="K47" s="21">
        <v>84</v>
      </c>
      <c r="L47" s="24">
        <v>20.45</v>
      </c>
      <c r="M47" s="22">
        <v>21</v>
      </c>
      <c r="N47" s="20">
        <v>4100</v>
      </c>
      <c r="O47" s="20">
        <f t="shared" si="2"/>
        <v>4002.01</v>
      </c>
      <c r="Q47" s="24">
        <v>19</v>
      </c>
      <c r="R47" s="22">
        <v>19.149999999999999</v>
      </c>
      <c r="S47" s="57">
        <f>AVERAGE(N40:N43)</f>
        <v>4100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4100</v>
      </c>
      <c r="J48" s="20">
        <f t="shared" si="1"/>
        <v>4002.01</v>
      </c>
      <c r="K48" s="21">
        <v>85</v>
      </c>
      <c r="L48" s="24">
        <v>21</v>
      </c>
      <c r="M48" s="22">
        <v>21.15</v>
      </c>
      <c r="N48" s="20">
        <v>4100</v>
      </c>
      <c r="O48" s="20">
        <f t="shared" si="2"/>
        <v>4002.01</v>
      </c>
      <c r="Q48" s="24">
        <v>20</v>
      </c>
      <c r="R48" s="22">
        <v>20.149999999999999</v>
      </c>
      <c r="S48" s="57">
        <f>AVERAGE(N44:N47)</f>
        <v>4100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4100</v>
      </c>
      <c r="J49" s="20">
        <f t="shared" si="1"/>
        <v>4002.01</v>
      </c>
      <c r="K49" s="21">
        <v>86</v>
      </c>
      <c r="L49" s="24">
        <v>21.15</v>
      </c>
      <c r="M49" s="22">
        <v>21.3</v>
      </c>
      <c r="N49" s="20">
        <v>4100</v>
      </c>
      <c r="O49" s="20">
        <f t="shared" si="2"/>
        <v>4002.01</v>
      </c>
      <c r="Q49" s="24">
        <v>21</v>
      </c>
      <c r="R49" s="22">
        <v>21.15</v>
      </c>
      <c r="S49" s="57">
        <f>AVERAGE(N48:N51)</f>
        <v>4100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4100</v>
      </c>
      <c r="J50" s="20">
        <f t="shared" si="1"/>
        <v>4002.01</v>
      </c>
      <c r="K50" s="21">
        <v>87</v>
      </c>
      <c r="L50" s="24">
        <v>21.3</v>
      </c>
      <c r="M50" s="22">
        <v>21.45</v>
      </c>
      <c r="N50" s="20">
        <v>4100</v>
      </c>
      <c r="O50" s="20">
        <f t="shared" si="2"/>
        <v>4002.01</v>
      </c>
      <c r="Q50" s="24">
        <v>22</v>
      </c>
      <c r="R50" s="22">
        <v>22.15</v>
      </c>
      <c r="S50" s="57">
        <f>AVERAGE(N52:N55)</f>
        <v>4100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4100</v>
      </c>
      <c r="J51" s="20">
        <f t="shared" si="1"/>
        <v>4002.01</v>
      </c>
      <c r="K51" s="21">
        <v>88</v>
      </c>
      <c r="L51" s="24">
        <v>21.45</v>
      </c>
      <c r="M51" s="22">
        <v>22</v>
      </c>
      <c r="N51" s="20">
        <v>4100</v>
      </c>
      <c r="O51" s="20">
        <f t="shared" si="2"/>
        <v>4002.01</v>
      </c>
      <c r="Q51" s="24">
        <v>23</v>
      </c>
      <c r="R51" s="22">
        <v>23.15</v>
      </c>
      <c r="S51" s="57">
        <f>AVERAGE(N56:N59)</f>
        <v>4100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4100</v>
      </c>
      <c r="E52" s="20">
        <f t="shared" si="0"/>
        <v>4002.01</v>
      </c>
      <c r="F52" s="21">
        <v>57</v>
      </c>
      <c r="G52" s="22">
        <v>14</v>
      </c>
      <c r="H52" s="24">
        <v>14.15</v>
      </c>
      <c r="I52" s="20">
        <v>4100</v>
      </c>
      <c r="J52" s="20">
        <f t="shared" si="1"/>
        <v>4002.01</v>
      </c>
      <c r="K52" s="21">
        <v>89</v>
      </c>
      <c r="L52" s="24">
        <v>22</v>
      </c>
      <c r="M52" s="22">
        <v>22.15</v>
      </c>
      <c r="N52" s="20">
        <v>4100</v>
      </c>
      <c r="O52" s="20">
        <f t="shared" si="2"/>
        <v>4002.01</v>
      </c>
      <c r="Q52" s="56" t="s">
        <v>195</v>
      </c>
      <c r="S52" s="57">
        <f>AVERAGE(S28:S51)</f>
        <v>4100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4100</v>
      </c>
      <c r="E53" s="20">
        <f t="shared" si="0"/>
        <v>4002.01</v>
      </c>
      <c r="F53" s="21">
        <v>58</v>
      </c>
      <c r="G53" s="22">
        <v>14.15</v>
      </c>
      <c r="H53" s="24">
        <v>14.3</v>
      </c>
      <c r="I53" s="20">
        <v>4100</v>
      </c>
      <c r="J53" s="20">
        <f t="shared" si="1"/>
        <v>4002.01</v>
      </c>
      <c r="K53" s="21">
        <v>90</v>
      </c>
      <c r="L53" s="24">
        <v>22.15</v>
      </c>
      <c r="M53" s="22">
        <v>22.3</v>
      </c>
      <c r="N53" s="20">
        <v>4100</v>
      </c>
      <c r="O53" s="20">
        <f t="shared" si="2"/>
        <v>4002.01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4100</v>
      </c>
      <c r="E54" s="20">
        <f t="shared" si="0"/>
        <v>4002.01</v>
      </c>
      <c r="F54" s="21">
        <v>59</v>
      </c>
      <c r="G54" s="22">
        <v>14.3</v>
      </c>
      <c r="H54" s="24">
        <v>14.45</v>
      </c>
      <c r="I54" s="20">
        <v>4100</v>
      </c>
      <c r="J54" s="20">
        <f t="shared" si="1"/>
        <v>4002.01</v>
      </c>
      <c r="K54" s="21">
        <v>91</v>
      </c>
      <c r="L54" s="24">
        <v>22.3</v>
      </c>
      <c r="M54" s="22">
        <v>22.45</v>
      </c>
      <c r="N54" s="20">
        <v>4100</v>
      </c>
      <c r="O54" s="20">
        <f t="shared" si="2"/>
        <v>4002.01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4100</v>
      </c>
      <c r="E55" s="20">
        <f t="shared" si="0"/>
        <v>4002.01</v>
      </c>
      <c r="F55" s="21">
        <v>60</v>
      </c>
      <c r="G55" s="22">
        <v>14.45</v>
      </c>
      <c r="H55" s="22">
        <v>15</v>
      </c>
      <c r="I55" s="20">
        <v>4100</v>
      </c>
      <c r="J55" s="20">
        <f t="shared" si="1"/>
        <v>4002.01</v>
      </c>
      <c r="K55" s="21">
        <v>92</v>
      </c>
      <c r="L55" s="24">
        <v>22.45</v>
      </c>
      <c r="M55" s="22">
        <v>23</v>
      </c>
      <c r="N55" s="20">
        <v>4100</v>
      </c>
      <c r="O55" s="20">
        <f t="shared" si="2"/>
        <v>4002.01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4100</v>
      </c>
      <c r="E56" s="20">
        <f t="shared" si="0"/>
        <v>4002.01</v>
      </c>
      <c r="F56" s="21">
        <v>61</v>
      </c>
      <c r="G56" s="22">
        <v>15</v>
      </c>
      <c r="H56" s="22">
        <v>15.15</v>
      </c>
      <c r="I56" s="20">
        <v>4100</v>
      </c>
      <c r="J56" s="20">
        <f t="shared" si="1"/>
        <v>4002.01</v>
      </c>
      <c r="K56" s="21">
        <v>93</v>
      </c>
      <c r="L56" s="24">
        <v>23</v>
      </c>
      <c r="M56" s="22">
        <v>23.15</v>
      </c>
      <c r="N56" s="20">
        <v>4100</v>
      </c>
      <c r="O56" s="20">
        <f t="shared" si="2"/>
        <v>4002.01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4100</v>
      </c>
      <c r="E57" s="20">
        <f t="shared" si="0"/>
        <v>4002.01</v>
      </c>
      <c r="F57" s="21">
        <v>62</v>
      </c>
      <c r="G57" s="22">
        <v>15.15</v>
      </c>
      <c r="H57" s="22">
        <v>15.3</v>
      </c>
      <c r="I57" s="20">
        <v>4100</v>
      </c>
      <c r="J57" s="20">
        <f t="shared" si="1"/>
        <v>4002.01</v>
      </c>
      <c r="K57" s="21">
        <v>94</v>
      </c>
      <c r="L57" s="22">
        <v>23.15</v>
      </c>
      <c r="M57" s="22">
        <v>23.3</v>
      </c>
      <c r="N57" s="20">
        <v>4100</v>
      </c>
      <c r="O57" s="20">
        <f t="shared" si="2"/>
        <v>4002.01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4100</v>
      </c>
      <c r="E58" s="20">
        <f t="shared" si="0"/>
        <v>4002.01</v>
      </c>
      <c r="F58" s="21">
        <v>63</v>
      </c>
      <c r="G58" s="22">
        <v>15.3</v>
      </c>
      <c r="H58" s="22">
        <v>15.45</v>
      </c>
      <c r="I58" s="20">
        <v>4100</v>
      </c>
      <c r="J58" s="20">
        <f t="shared" si="1"/>
        <v>4002.01</v>
      </c>
      <c r="K58" s="21">
        <v>95</v>
      </c>
      <c r="L58" s="22">
        <v>23.3</v>
      </c>
      <c r="M58" s="22">
        <v>23.45</v>
      </c>
      <c r="N58" s="20">
        <v>4100</v>
      </c>
      <c r="O58" s="20">
        <f t="shared" si="2"/>
        <v>4002.01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4100</v>
      </c>
      <c r="E59" s="20">
        <f t="shared" si="0"/>
        <v>4002.01</v>
      </c>
      <c r="F59" s="21">
        <v>64</v>
      </c>
      <c r="G59" s="22">
        <v>15.45</v>
      </c>
      <c r="H59" s="22">
        <v>16</v>
      </c>
      <c r="I59" s="20">
        <v>4100</v>
      </c>
      <c r="J59" s="20">
        <f t="shared" si="1"/>
        <v>4002.01</v>
      </c>
      <c r="K59" s="26">
        <v>96</v>
      </c>
      <c r="L59" s="22">
        <v>23.45</v>
      </c>
      <c r="M59" s="27">
        <v>24</v>
      </c>
      <c r="N59" s="20">
        <v>4100</v>
      </c>
      <c r="O59" s="20">
        <f t="shared" si="2"/>
        <v>4002.01</v>
      </c>
    </row>
    <row r="60" spans="1:19" ht="12.75" customHeight="1">
      <c r="A60" s="28"/>
      <c r="B60" s="29"/>
      <c r="C60" s="30"/>
      <c r="D60" s="31">
        <f>SUM(D28:D59)</f>
        <v>131200</v>
      </c>
      <c r="E60" s="32">
        <f>SUM(E28:E59)</f>
        <v>128064.31999999995</v>
      </c>
      <c r="F60" s="33"/>
      <c r="G60" s="34"/>
      <c r="H60" s="34"/>
      <c r="I60" s="32">
        <f>SUM(I28:I59)</f>
        <v>131200</v>
      </c>
      <c r="J60" s="31">
        <f>SUM(J28:J59)</f>
        <v>128064.31999999995</v>
      </c>
      <c r="K60" s="33"/>
      <c r="L60" s="34"/>
      <c r="M60" s="34"/>
      <c r="N60" s="31">
        <f>SUM(N28:N59)</f>
        <v>131200</v>
      </c>
      <c r="O60" s="32">
        <f>SUM(O28:O59)</f>
        <v>128064.31999999995</v>
      </c>
      <c r="P60" s="12"/>
      <c r="Q60" s="35"/>
      <c r="R60" s="12"/>
    </row>
    <row r="64" spans="1:19" ht="12.75" customHeight="1">
      <c r="A64" t="s">
        <v>100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102</v>
      </c>
      <c r="N12" s="2" t="s">
        <v>103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104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5130</v>
      </c>
      <c r="E28" s="20">
        <f t="shared" ref="E28:E59" si="0">D28*(100-2.39)/100</f>
        <v>5007.393</v>
      </c>
      <c r="F28" s="21">
        <v>33</v>
      </c>
      <c r="G28" s="22">
        <v>8</v>
      </c>
      <c r="H28" s="22">
        <v>8.15</v>
      </c>
      <c r="I28" s="20">
        <v>5130</v>
      </c>
      <c r="J28" s="20">
        <f t="shared" ref="J28:J59" si="1">I28*(100-2.39)/100</f>
        <v>5007.393</v>
      </c>
      <c r="K28" s="21">
        <v>65</v>
      </c>
      <c r="L28" s="22">
        <v>16</v>
      </c>
      <c r="M28" s="22">
        <v>16.149999999999999</v>
      </c>
      <c r="N28" s="20">
        <v>5130</v>
      </c>
      <c r="O28" s="20">
        <f t="shared" ref="O28:O59" si="2">N28*(100-2.39)/100</f>
        <v>5007.393</v>
      </c>
      <c r="Q28" s="18">
        <v>0</v>
      </c>
      <c r="R28" s="19">
        <v>0.15</v>
      </c>
      <c r="S28" s="57">
        <f>AVERAGE(D28:D31)</f>
        <v>5130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5130</v>
      </c>
      <c r="E29" s="20">
        <f t="shared" si="0"/>
        <v>5007.393</v>
      </c>
      <c r="F29" s="21">
        <v>34</v>
      </c>
      <c r="G29" s="22">
        <v>8.15</v>
      </c>
      <c r="H29" s="22">
        <v>8.3000000000000007</v>
      </c>
      <c r="I29" s="20">
        <v>5130</v>
      </c>
      <c r="J29" s="20">
        <f t="shared" si="1"/>
        <v>5007.393</v>
      </c>
      <c r="K29" s="21">
        <v>66</v>
      </c>
      <c r="L29" s="22">
        <v>16.149999999999999</v>
      </c>
      <c r="M29" s="22">
        <v>16.3</v>
      </c>
      <c r="N29" s="20">
        <v>5130</v>
      </c>
      <c r="O29" s="20">
        <f t="shared" si="2"/>
        <v>5007.393</v>
      </c>
      <c r="Q29" s="22">
        <v>1</v>
      </c>
      <c r="R29" s="19">
        <v>1.1499999999999999</v>
      </c>
      <c r="S29" s="57">
        <f>AVERAGE(D32:D35)</f>
        <v>5130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5130</v>
      </c>
      <c r="E30" s="20">
        <f t="shared" si="0"/>
        <v>5007.393</v>
      </c>
      <c r="F30" s="21">
        <v>35</v>
      </c>
      <c r="G30" s="22">
        <v>8.3000000000000007</v>
      </c>
      <c r="H30" s="22">
        <v>8.4499999999999993</v>
      </c>
      <c r="I30" s="20">
        <v>5130</v>
      </c>
      <c r="J30" s="20">
        <f t="shared" si="1"/>
        <v>5007.393</v>
      </c>
      <c r="K30" s="21">
        <v>67</v>
      </c>
      <c r="L30" s="22">
        <v>16.3</v>
      </c>
      <c r="M30" s="22">
        <v>16.45</v>
      </c>
      <c r="N30" s="20">
        <v>5130</v>
      </c>
      <c r="O30" s="20">
        <f t="shared" si="2"/>
        <v>5007.393</v>
      </c>
      <c r="Q30" s="23">
        <v>2</v>
      </c>
      <c r="R30" s="19">
        <v>2.15</v>
      </c>
      <c r="S30" s="57">
        <f>AVERAGE(D36:D39)</f>
        <v>5130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5130</v>
      </c>
      <c r="E31" s="20">
        <f t="shared" si="0"/>
        <v>5007.393</v>
      </c>
      <c r="F31" s="21">
        <v>36</v>
      </c>
      <c r="G31" s="22">
        <v>8.4499999999999993</v>
      </c>
      <c r="H31" s="22">
        <v>9</v>
      </c>
      <c r="I31" s="20">
        <v>5130</v>
      </c>
      <c r="J31" s="20">
        <f t="shared" si="1"/>
        <v>5007.393</v>
      </c>
      <c r="K31" s="21">
        <v>68</v>
      </c>
      <c r="L31" s="22">
        <v>16.45</v>
      </c>
      <c r="M31" s="22">
        <v>17</v>
      </c>
      <c r="N31" s="20">
        <v>5130</v>
      </c>
      <c r="O31" s="20">
        <f t="shared" si="2"/>
        <v>5007.393</v>
      </c>
      <c r="Q31" s="23">
        <v>3</v>
      </c>
      <c r="R31" s="25">
        <v>3.15</v>
      </c>
      <c r="S31" s="57">
        <f>AVERAGE(D40:D43)</f>
        <v>5130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5130</v>
      </c>
      <c r="E32" s="20">
        <f t="shared" si="0"/>
        <v>5007.393</v>
      </c>
      <c r="F32" s="21">
        <v>37</v>
      </c>
      <c r="G32" s="22">
        <v>9</v>
      </c>
      <c r="H32" s="22">
        <v>9.15</v>
      </c>
      <c r="I32" s="20">
        <v>5130</v>
      </c>
      <c r="J32" s="20">
        <f t="shared" si="1"/>
        <v>5007.393</v>
      </c>
      <c r="K32" s="21">
        <v>69</v>
      </c>
      <c r="L32" s="22">
        <v>17</v>
      </c>
      <c r="M32" s="22">
        <v>17.149999999999999</v>
      </c>
      <c r="N32" s="20">
        <v>5130</v>
      </c>
      <c r="O32" s="20">
        <f t="shared" si="2"/>
        <v>5007.393</v>
      </c>
      <c r="Q32" s="23">
        <v>4</v>
      </c>
      <c r="R32" s="25">
        <v>4.1500000000000004</v>
      </c>
      <c r="S32" s="57">
        <f>AVERAGE(D44:D47)</f>
        <v>5130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5130</v>
      </c>
      <c r="E33" s="20">
        <f t="shared" si="0"/>
        <v>5007.393</v>
      </c>
      <c r="F33" s="21">
        <v>38</v>
      </c>
      <c r="G33" s="22">
        <v>9.15</v>
      </c>
      <c r="H33" s="22">
        <v>9.3000000000000007</v>
      </c>
      <c r="I33" s="20">
        <v>5130</v>
      </c>
      <c r="J33" s="20">
        <f t="shared" si="1"/>
        <v>5007.393</v>
      </c>
      <c r="K33" s="21">
        <v>70</v>
      </c>
      <c r="L33" s="22">
        <v>17.149999999999999</v>
      </c>
      <c r="M33" s="22">
        <v>17.3</v>
      </c>
      <c r="N33" s="20">
        <v>5130</v>
      </c>
      <c r="O33" s="20">
        <f t="shared" si="2"/>
        <v>5007.393</v>
      </c>
      <c r="Q33" s="22">
        <v>5</v>
      </c>
      <c r="R33" s="25">
        <v>5.15</v>
      </c>
      <c r="S33" s="57">
        <f>AVERAGE(D48:D51)</f>
        <v>5130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5130</v>
      </c>
      <c r="E34" s="20">
        <f t="shared" si="0"/>
        <v>5007.393</v>
      </c>
      <c r="F34" s="21">
        <v>39</v>
      </c>
      <c r="G34" s="22">
        <v>9.3000000000000007</v>
      </c>
      <c r="H34" s="22">
        <v>9.4499999999999993</v>
      </c>
      <c r="I34" s="20">
        <v>5130</v>
      </c>
      <c r="J34" s="20">
        <f t="shared" si="1"/>
        <v>5007.393</v>
      </c>
      <c r="K34" s="21">
        <v>71</v>
      </c>
      <c r="L34" s="22">
        <v>17.3</v>
      </c>
      <c r="M34" s="22">
        <v>17.45</v>
      </c>
      <c r="N34" s="20">
        <v>5130</v>
      </c>
      <c r="O34" s="20">
        <f t="shared" si="2"/>
        <v>5007.393</v>
      </c>
      <c r="Q34" s="22">
        <v>6</v>
      </c>
      <c r="R34" s="25">
        <v>6.15</v>
      </c>
      <c r="S34" s="57">
        <f>AVERAGE(D52:D55)</f>
        <v>5130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5130</v>
      </c>
      <c r="E35" s="20">
        <f t="shared" si="0"/>
        <v>5007.393</v>
      </c>
      <c r="F35" s="21">
        <v>40</v>
      </c>
      <c r="G35" s="22">
        <v>9.4499999999999993</v>
      </c>
      <c r="H35" s="22">
        <v>10</v>
      </c>
      <c r="I35" s="20">
        <v>5130</v>
      </c>
      <c r="J35" s="20">
        <f t="shared" si="1"/>
        <v>5007.393</v>
      </c>
      <c r="K35" s="21">
        <v>72</v>
      </c>
      <c r="L35" s="24">
        <v>17.45</v>
      </c>
      <c r="M35" s="22">
        <v>18</v>
      </c>
      <c r="N35" s="20">
        <v>5130</v>
      </c>
      <c r="O35" s="20">
        <f t="shared" si="2"/>
        <v>5007.393</v>
      </c>
      <c r="Q35" s="22">
        <v>7</v>
      </c>
      <c r="R35" s="25">
        <v>7.15</v>
      </c>
      <c r="S35" s="57">
        <f>AVERAGE(D56:D59)</f>
        <v>5130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5130</v>
      </c>
      <c r="E36" s="20">
        <f t="shared" si="0"/>
        <v>5007.393</v>
      </c>
      <c r="F36" s="21">
        <v>41</v>
      </c>
      <c r="G36" s="22">
        <v>10</v>
      </c>
      <c r="H36" s="24">
        <v>10.15</v>
      </c>
      <c r="I36" s="20">
        <v>5130</v>
      </c>
      <c r="J36" s="20">
        <f t="shared" si="1"/>
        <v>5007.393</v>
      </c>
      <c r="K36" s="21">
        <v>73</v>
      </c>
      <c r="L36" s="24">
        <v>18</v>
      </c>
      <c r="M36" s="22">
        <v>18.149999999999999</v>
      </c>
      <c r="N36" s="20">
        <v>5130</v>
      </c>
      <c r="O36" s="20">
        <f t="shared" si="2"/>
        <v>5007.393</v>
      </c>
      <c r="Q36" s="22">
        <v>8</v>
      </c>
      <c r="R36" s="22">
        <v>8.15</v>
      </c>
      <c r="S36" s="57">
        <f>AVERAGE(I28:I31)</f>
        <v>5130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5130</v>
      </c>
      <c r="E37" s="20">
        <f t="shared" si="0"/>
        <v>5007.393</v>
      </c>
      <c r="F37" s="21">
        <v>42</v>
      </c>
      <c r="G37" s="22">
        <v>10.15</v>
      </c>
      <c r="H37" s="24">
        <v>10.3</v>
      </c>
      <c r="I37" s="20">
        <v>5130</v>
      </c>
      <c r="J37" s="20">
        <f t="shared" si="1"/>
        <v>5007.393</v>
      </c>
      <c r="K37" s="21">
        <v>74</v>
      </c>
      <c r="L37" s="24">
        <v>18.149999999999999</v>
      </c>
      <c r="M37" s="22">
        <v>18.3</v>
      </c>
      <c r="N37" s="20">
        <v>5130</v>
      </c>
      <c r="O37" s="20">
        <f t="shared" si="2"/>
        <v>5007.393</v>
      </c>
      <c r="Q37" s="22">
        <v>9</v>
      </c>
      <c r="R37" s="22">
        <v>9.15</v>
      </c>
      <c r="S37" s="57">
        <f>AVERAGE(I32:I35)</f>
        <v>5130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5130</v>
      </c>
      <c r="E38" s="20">
        <f t="shared" si="0"/>
        <v>5007.393</v>
      </c>
      <c r="F38" s="21">
        <v>43</v>
      </c>
      <c r="G38" s="22">
        <v>10.3</v>
      </c>
      <c r="H38" s="24">
        <v>10.45</v>
      </c>
      <c r="I38" s="20">
        <v>5130</v>
      </c>
      <c r="J38" s="20">
        <f t="shared" si="1"/>
        <v>5007.393</v>
      </c>
      <c r="K38" s="21">
        <v>75</v>
      </c>
      <c r="L38" s="24">
        <v>18.3</v>
      </c>
      <c r="M38" s="22">
        <v>18.45</v>
      </c>
      <c r="N38" s="20">
        <v>5130</v>
      </c>
      <c r="O38" s="20">
        <f t="shared" si="2"/>
        <v>5007.393</v>
      </c>
      <c r="Q38" s="22">
        <v>10</v>
      </c>
      <c r="R38" s="24">
        <v>10.15</v>
      </c>
      <c r="S38" s="57">
        <f>AVERAGE(I36:I39)</f>
        <v>5130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5130</v>
      </c>
      <c r="E39" s="20">
        <f t="shared" si="0"/>
        <v>5007.393</v>
      </c>
      <c r="F39" s="21">
        <v>44</v>
      </c>
      <c r="G39" s="22">
        <v>10.45</v>
      </c>
      <c r="H39" s="24">
        <v>11</v>
      </c>
      <c r="I39" s="20">
        <v>5130</v>
      </c>
      <c r="J39" s="20">
        <f t="shared" si="1"/>
        <v>5007.393</v>
      </c>
      <c r="K39" s="21">
        <v>76</v>
      </c>
      <c r="L39" s="24">
        <v>18.45</v>
      </c>
      <c r="M39" s="22">
        <v>19</v>
      </c>
      <c r="N39" s="20">
        <v>5130</v>
      </c>
      <c r="O39" s="20">
        <f t="shared" si="2"/>
        <v>5007.393</v>
      </c>
      <c r="Q39" s="22">
        <v>11</v>
      </c>
      <c r="R39" s="24">
        <v>11.15</v>
      </c>
      <c r="S39" s="57">
        <f>AVERAGE(I40:I43)</f>
        <v>5130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5130</v>
      </c>
      <c r="E40" s="20">
        <f t="shared" si="0"/>
        <v>5007.393</v>
      </c>
      <c r="F40" s="21">
        <v>45</v>
      </c>
      <c r="G40" s="22">
        <v>11</v>
      </c>
      <c r="H40" s="24">
        <v>11.15</v>
      </c>
      <c r="I40" s="20">
        <v>5130</v>
      </c>
      <c r="J40" s="20">
        <f t="shared" si="1"/>
        <v>5007.393</v>
      </c>
      <c r="K40" s="21">
        <v>77</v>
      </c>
      <c r="L40" s="24">
        <v>19</v>
      </c>
      <c r="M40" s="22">
        <v>19.149999999999999</v>
      </c>
      <c r="N40" s="20">
        <v>5130</v>
      </c>
      <c r="O40" s="20">
        <f t="shared" si="2"/>
        <v>5007.393</v>
      </c>
      <c r="Q40" s="22">
        <v>12</v>
      </c>
      <c r="R40" s="24">
        <v>12.15</v>
      </c>
      <c r="S40" s="57">
        <f>AVERAGE(I44:I47)</f>
        <v>5130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5130</v>
      </c>
      <c r="E41" s="20">
        <f t="shared" si="0"/>
        <v>5007.393</v>
      </c>
      <c r="F41" s="21">
        <v>46</v>
      </c>
      <c r="G41" s="22">
        <v>11.15</v>
      </c>
      <c r="H41" s="24">
        <v>11.3</v>
      </c>
      <c r="I41" s="20">
        <v>5130</v>
      </c>
      <c r="J41" s="20">
        <f t="shared" si="1"/>
        <v>5007.393</v>
      </c>
      <c r="K41" s="21">
        <v>78</v>
      </c>
      <c r="L41" s="24">
        <v>19.149999999999999</v>
      </c>
      <c r="M41" s="22">
        <v>19.3</v>
      </c>
      <c r="N41" s="20">
        <v>5130</v>
      </c>
      <c r="O41" s="20">
        <f t="shared" si="2"/>
        <v>5007.393</v>
      </c>
      <c r="Q41" s="22">
        <v>13</v>
      </c>
      <c r="R41" s="24">
        <v>13.15</v>
      </c>
      <c r="S41" s="57">
        <f>AVERAGE(I48:I51)</f>
        <v>5130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5130</v>
      </c>
      <c r="E42" s="20">
        <f t="shared" si="0"/>
        <v>5007.393</v>
      </c>
      <c r="F42" s="21">
        <v>47</v>
      </c>
      <c r="G42" s="22">
        <v>11.3</v>
      </c>
      <c r="H42" s="24">
        <v>11.45</v>
      </c>
      <c r="I42" s="20">
        <v>5130</v>
      </c>
      <c r="J42" s="20">
        <f t="shared" si="1"/>
        <v>5007.393</v>
      </c>
      <c r="K42" s="21">
        <v>79</v>
      </c>
      <c r="L42" s="24">
        <v>19.3</v>
      </c>
      <c r="M42" s="22">
        <v>19.45</v>
      </c>
      <c r="N42" s="20">
        <v>5130</v>
      </c>
      <c r="O42" s="20">
        <f t="shared" si="2"/>
        <v>5007.393</v>
      </c>
      <c r="Q42" s="22">
        <v>14</v>
      </c>
      <c r="R42" s="24">
        <v>14.15</v>
      </c>
      <c r="S42" s="57">
        <f>AVERAGE(I52:I55)</f>
        <v>5130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5130</v>
      </c>
      <c r="E43" s="20">
        <f t="shared" si="0"/>
        <v>5007.393</v>
      </c>
      <c r="F43" s="21">
        <v>48</v>
      </c>
      <c r="G43" s="22">
        <v>11.45</v>
      </c>
      <c r="H43" s="24">
        <v>12</v>
      </c>
      <c r="I43" s="20">
        <v>5130</v>
      </c>
      <c r="J43" s="20">
        <f t="shared" si="1"/>
        <v>5007.393</v>
      </c>
      <c r="K43" s="21">
        <v>80</v>
      </c>
      <c r="L43" s="24">
        <v>19.45</v>
      </c>
      <c r="M43" s="22">
        <v>20</v>
      </c>
      <c r="N43" s="20">
        <v>5130</v>
      </c>
      <c r="O43" s="20">
        <f t="shared" si="2"/>
        <v>5007.393</v>
      </c>
      <c r="Q43" s="22">
        <v>15</v>
      </c>
      <c r="R43" s="22">
        <v>15.15</v>
      </c>
      <c r="S43" s="57">
        <f>AVERAGE(I56:I59)</f>
        <v>5130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5130</v>
      </c>
      <c r="E44" s="20">
        <f t="shared" si="0"/>
        <v>5007.393</v>
      </c>
      <c r="F44" s="21">
        <v>49</v>
      </c>
      <c r="G44" s="22">
        <v>12</v>
      </c>
      <c r="H44" s="24">
        <v>12.15</v>
      </c>
      <c r="I44" s="20">
        <v>5130</v>
      </c>
      <c r="J44" s="20">
        <f t="shared" si="1"/>
        <v>5007.393</v>
      </c>
      <c r="K44" s="21">
        <v>81</v>
      </c>
      <c r="L44" s="24">
        <v>20</v>
      </c>
      <c r="M44" s="22">
        <v>20.149999999999999</v>
      </c>
      <c r="N44" s="20">
        <v>5130</v>
      </c>
      <c r="O44" s="20">
        <f t="shared" si="2"/>
        <v>5007.393</v>
      </c>
      <c r="Q44" s="22">
        <v>16</v>
      </c>
      <c r="R44" s="22">
        <v>16.149999999999999</v>
      </c>
      <c r="S44" s="57">
        <f>AVERAGE(N28:N31)</f>
        <v>5130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5130</v>
      </c>
      <c r="E45" s="20">
        <f t="shared" si="0"/>
        <v>5007.393</v>
      </c>
      <c r="F45" s="21">
        <v>50</v>
      </c>
      <c r="G45" s="22">
        <v>12.15</v>
      </c>
      <c r="H45" s="24">
        <v>12.3</v>
      </c>
      <c r="I45" s="20">
        <v>5130</v>
      </c>
      <c r="J45" s="20">
        <f t="shared" si="1"/>
        <v>5007.393</v>
      </c>
      <c r="K45" s="21">
        <v>82</v>
      </c>
      <c r="L45" s="24">
        <v>20.149999999999999</v>
      </c>
      <c r="M45" s="22">
        <v>20.3</v>
      </c>
      <c r="N45" s="20">
        <v>5130</v>
      </c>
      <c r="O45" s="20">
        <f t="shared" si="2"/>
        <v>5007.393</v>
      </c>
      <c r="Q45" s="22">
        <v>17</v>
      </c>
      <c r="R45" s="22">
        <v>17.149999999999999</v>
      </c>
      <c r="S45" s="57">
        <f>AVERAGE(N32:N35)</f>
        <v>5130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5130</v>
      </c>
      <c r="E46" s="20">
        <f t="shared" si="0"/>
        <v>5007.393</v>
      </c>
      <c r="F46" s="21">
        <v>51</v>
      </c>
      <c r="G46" s="22">
        <v>12.3</v>
      </c>
      <c r="H46" s="24">
        <v>12.45</v>
      </c>
      <c r="I46" s="20">
        <v>5130</v>
      </c>
      <c r="J46" s="20">
        <f t="shared" si="1"/>
        <v>5007.393</v>
      </c>
      <c r="K46" s="21">
        <v>83</v>
      </c>
      <c r="L46" s="24">
        <v>20.3</v>
      </c>
      <c r="M46" s="22">
        <v>20.45</v>
      </c>
      <c r="N46" s="20">
        <v>5130</v>
      </c>
      <c r="O46" s="20">
        <f t="shared" si="2"/>
        <v>5007.393</v>
      </c>
      <c r="Q46" s="24">
        <v>18</v>
      </c>
      <c r="R46" s="22">
        <v>18.149999999999999</v>
      </c>
      <c r="S46" s="57">
        <f>AVERAGE(N36:N39)</f>
        <v>5130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5130</v>
      </c>
      <c r="E47" s="20">
        <f t="shared" si="0"/>
        <v>5007.393</v>
      </c>
      <c r="F47" s="21">
        <v>52</v>
      </c>
      <c r="G47" s="22">
        <v>12.45</v>
      </c>
      <c r="H47" s="24">
        <v>13</v>
      </c>
      <c r="I47" s="20">
        <v>5130</v>
      </c>
      <c r="J47" s="20">
        <f t="shared" si="1"/>
        <v>5007.393</v>
      </c>
      <c r="K47" s="21">
        <v>84</v>
      </c>
      <c r="L47" s="24">
        <v>20.45</v>
      </c>
      <c r="M47" s="22">
        <v>21</v>
      </c>
      <c r="N47" s="20">
        <v>5130</v>
      </c>
      <c r="O47" s="20">
        <f t="shared" si="2"/>
        <v>5007.393</v>
      </c>
      <c r="Q47" s="24">
        <v>19</v>
      </c>
      <c r="R47" s="22">
        <v>19.149999999999999</v>
      </c>
      <c r="S47" s="57">
        <f>AVERAGE(N40:N43)</f>
        <v>5130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5130</v>
      </c>
      <c r="E48" s="20">
        <f t="shared" si="0"/>
        <v>5007.393</v>
      </c>
      <c r="F48" s="21">
        <v>53</v>
      </c>
      <c r="G48" s="22">
        <v>13</v>
      </c>
      <c r="H48" s="24">
        <v>13.15</v>
      </c>
      <c r="I48" s="20">
        <v>5130</v>
      </c>
      <c r="J48" s="20">
        <f t="shared" si="1"/>
        <v>5007.393</v>
      </c>
      <c r="K48" s="21">
        <v>85</v>
      </c>
      <c r="L48" s="24">
        <v>21</v>
      </c>
      <c r="M48" s="22">
        <v>21.15</v>
      </c>
      <c r="N48" s="20">
        <v>5130</v>
      </c>
      <c r="O48" s="20">
        <f t="shared" si="2"/>
        <v>5007.393</v>
      </c>
      <c r="Q48" s="24">
        <v>20</v>
      </c>
      <c r="R48" s="22">
        <v>20.149999999999999</v>
      </c>
      <c r="S48" s="57">
        <f>AVERAGE(N44:N47)</f>
        <v>5130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5130</v>
      </c>
      <c r="E49" s="20">
        <f t="shared" si="0"/>
        <v>5007.393</v>
      </c>
      <c r="F49" s="21">
        <v>54</v>
      </c>
      <c r="G49" s="22">
        <v>13.15</v>
      </c>
      <c r="H49" s="24">
        <v>13.3</v>
      </c>
      <c r="I49" s="20">
        <v>5130</v>
      </c>
      <c r="J49" s="20">
        <f t="shared" si="1"/>
        <v>5007.393</v>
      </c>
      <c r="K49" s="21">
        <v>86</v>
      </c>
      <c r="L49" s="24">
        <v>21.15</v>
      </c>
      <c r="M49" s="22">
        <v>21.3</v>
      </c>
      <c r="N49" s="20">
        <v>5130</v>
      </c>
      <c r="O49" s="20">
        <f t="shared" si="2"/>
        <v>5007.393</v>
      </c>
      <c r="Q49" s="24">
        <v>21</v>
      </c>
      <c r="R49" s="22">
        <v>21.15</v>
      </c>
      <c r="S49" s="57">
        <f>AVERAGE(N48:N51)</f>
        <v>5130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5130</v>
      </c>
      <c r="E50" s="20">
        <f t="shared" si="0"/>
        <v>5007.393</v>
      </c>
      <c r="F50" s="21">
        <v>55</v>
      </c>
      <c r="G50" s="22">
        <v>13.3</v>
      </c>
      <c r="H50" s="24">
        <v>13.45</v>
      </c>
      <c r="I50" s="20">
        <v>5130</v>
      </c>
      <c r="J50" s="20">
        <f t="shared" si="1"/>
        <v>5007.393</v>
      </c>
      <c r="K50" s="21">
        <v>87</v>
      </c>
      <c r="L50" s="24">
        <v>21.3</v>
      </c>
      <c r="M50" s="22">
        <v>21.45</v>
      </c>
      <c r="N50" s="20">
        <v>5130</v>
      </c>
      <c r="O50" s="20">
        <f t="shared" si="2"/>
        <v>5007.393</v>
      </c>
      <c r="Q50" s="24">
        <v>22</v>
      </c>
      <c r="R50" s="22">
        <v>22.15</v>
      </c>
      <c r="S50" s="57">
        <f>AVERAGE(N52:N55)</f>
        <v>5130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5130</v>
      </c>
      <c r="E51" s="20">
        <f t="shared" si="0"/>
        <v>5007.393</v>
      </c>
      <c r="F51" s="21">
        <v>56</v>
      </c>
      <c r="G51" s="22">
        <v>13.45</v>
      </c>
      <c r="H51" s="24">
        <v>14</v>
      </c>
      <c r="I51" s="20">
        <v>5130</v>
      </c>
      <c r="J51" s="20">
        <f t="shared" si="1"/>
        <v>5007.393</v>
      </c>
      <c r="K51" s="21">
        <v>88</v>
      </c>
      <c r="L51" s="24">
        <v>21.45</v>
      </c>
      <c r="M51" s="22">
        <v>22</v>
      </c>
      <c r="N51" s="20">
        <v>5130</v>
      </c>
      <c r="O51" s="20">
        <f t="shared" si="2"/>
        <v>5007.393</v>
      </c>
      <c r="Q51" s="24">
        <v>23</v>
      </c>
      <c r="R51" s="22">
        <v>23.15</v>
      </c>
      <c r="S51" s="57">
        <f>AVERAGE(N56:N59)</f>
        <v>5130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5130</v>
      </c>
      <c r="E52" s="20">
        <f t="shared" si="0"/>
        <v>5007.393</v>
      </c>
      <c r="F52" s="21">
        <v>57</v>
      </c>
      <c r="G52" s="22">
        <v>14</v>
      </c>
      <c r="H52" s="24">
        <v>14.15</v>
      </c>
      <c r="I52" s="20">
        <v>5130</v>
      </c>
      <c r="J52" s="20">
        <f t="shared" si="1"/>
        <v>5007.393</v>
      </c>
      <c r="K52" s="21">
        <v>89</v>
      </c>
      <c r="L52" s="24">
        <v>22</v>
      </c>
      <c r="M52" s="22">
        <v>22.15</v>
      </c>
      <c r="N52" s="20">
        <v>5130</v>
      </c>
      <c r="O52" s="20">
        <f t="shared" si="2"/>
        <v>5007.393</v>
      </c>
      <c r="Q52" s="56" t="s">
        <v>195</v>
      </c>
      <c r="S52" s="57">
        <f>AVERAGE(S28:S51)</f>
        <v>5130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5130</v>
      </c>
      <c r="E53" s="20">
        <f t="shared" si="0"/>
        <v>5007.393</v>
      </c>
      <c r="F53" s="21">
        <v>58</v>
      </c>
      <c r="G53" s="22">
        <v>14.15</v>
      </c>
      <c r="H53" s="24">
        <v>14.3</v>
      </c>
      <c r="I53" s="20">
        <v>5130</v>
      </c>
      <c r="J53" s="20">
        <f t="shared" si="1"/>
        <v>5007.393</v>
      </c>
      <c r="K53" s="21">
        <v>90</v>
      </c>
      <c r="L53" s="24">
        <v>22.15</v>
      </c>
      <c r="M53" s="22">
        <v>22.3</v>
      </c>
      <c r="N53" s="20">
        <v>5130</v>
      </c>
      <c r="O53" s="20">
        <f t="shared" si="2"/>
        <v>5007.393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5130</v>
      </c>
      <c r="E54" s="20">
        <f t="shared" si="0"/>
        <v>5007.393</v>
      </c>
      <c r="F54" s="21">
        <v>59</v>
      </c>
      <c r="G54" s="22">
        <v>14.3</v>
      </c>
      <c r="H54" s="24">
        <v>14.45</v>
      </c>
      <c r="I54" s="20">
        <v>5130</v>
      </c>
      <c r="J54" s="20">
        <f t="shared" si="1"/>
        <v>5007.393</v>
      </c>
      <c r="K54" s="21">
        <v>91</v>
      </c>
      <c r="L54" s="24">
        <v>22.3</v>
      </c>
      <c r="M54" s="22">
        <v>22.45</v>
      </c>
      <c r="N54" s="20">
        <v>5130</v>
      </c>
      <c r="O54" s="20">
        <f t="shared" si="2"/>
        <v>5007.393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5130</v>
      </c>
      <c r="E55" s="20">
        <f t="shared" si="0"/>
        <v>5007.393</v>
      </c>
      <c r="F55" s="21">
        <v>60</v>
      </c>
      <c r="G55" s="22">
        <v>14.45</v>
      </c>
      <c r="H55" s="22">
        <v>15</v>
      </c>
      <c r="I55" s="20">
        <v>5130</v>
      </c>
      <c r="J55" s="20">
        <f t="shared" si="1"/>
        <v>5007.393</v>
      </c>
      <c r="K55" s="21">
        <v>92</v>
      </c>
      <c r="L55" s="24">
        <v>22.45</v>
      </c>
      <c r="M55" s="22">
        <v>23</v>
      </c>
      <c r="N55" s="20">
        <v>5130</v>
      </c>
      <c r="O55" s="20">
        <f t="shared" si="2"/>
        <v>5007.393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5130</v>
      </c>
      <c r="E56" s="20">
        <f t="shared" si="0"/>
        <v>5007.393</v>
      </c>
      <c r="F56" s="21">
        <v>61</v>
      </c>
      <c r="G56" s="22">
        <v>15</v>
      </c>
      <c r="H56" s="22">
        <v>15.15</v>
      </c>
      <c r="I56" s="20">
        <v>5130</v>
      </c>
      <c r="J56" s="20">
        <f t="shared" si="1"/>
        <v>5007.393</v>
      </c>
      <c r="K56" s="21">
        <v>93</v>
      </c>
      <c r="L56" s="24">
        <v>23</v>
      </c>
      <c r="M56" s="22">
        <v>23.15</v>
      </c>
      <c r="N56" s="20">
        <v>5130</v>
      </c>
      <c r="O56" s="20">
        <f t="shared" si="2"/>
        <v>5007.393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5130</v>
      </c>
      <c r="E57" s="20">
        <f t="shared" si="0"/>
        <v>5007.393</v>
      </c>
      <c r="F57" s="21">
        <v>62</v>
      </c>
      <c r="G57" s="22">
        <v>15.15</v>
      </c>
      <c r="H57" s="22">
        <v>15.3</v>
      </c>
      <c r="I57" s="20">
        <v>5130</v>
      </c>
      <c r="J57" s="20">
        <f t="shared" si="1"/>
        <v>5007.393</v>
      </c>
      <c r="K57" s="21">
        <v>94</v>
      </c>
      <c r="L57" s="22">
        <v>23.15</v>
      </c>
      <c r="M57" s="22">
        <v>23.3</v>
      </c>
      <c r="N57" s="20">
        <v>5130</v>
      </c>
      <c r="O57" s="20">
        <f t="shared" si="2"/>
        <v>5007.393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5130</v>
      </c>
      <c r="E58" s="20">
        <f t="shared" si="0"/>
        <v>5007.393</v>
      </c>
      <c r="F58" s="21">
        <v>63</v>
      </c>
      <c r="G58" s="22">
        <v>15.3</v>
      </c>
      <c r="H58" s="22">
        <v>15.45</v>
      </c>
      <c r="I58" s="20">
        <v>5130</v>
      </c>
      <c r="J58" s="20">
        <f t="shared" si="1"/>
        <v>5007.393</v>
      </c>
      <c r="K58" s="21">
        <v>95</v>
      </c>
      <c r="L58" s="22">
        <v>23.3</v>
      </c>
      <c r="M58" s="22">
        <v>23.45</v>
      </c>
      <c r="N58" s="20">
        <v>5130</v>
      </c>
      <c r="O58" s="20">
        <f t="shared" si="2"/>
        <v>5007.393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5130</v>
      </c>
      <c r="E59" s="20">
        <f t="shared" si="0"/>
        <v>5007.393</v>
      </c>
      <c r="F59" s="21">
        <v>64</v>
      </c>
      <c r="G59" s="22">
        <v>15.45</v>
      </c>
      <c r="H59" s="22">
        <v>16</v>
      </c>
      <c r="I59" s="20">
        <v>5130</v>
      </c>
      <c r="J59" s="20">
        <f t="shared" si="1"/>
        <v>5007.393</v>
      </c>
      <c r="K59" s="26">
        <v>96</v>
      </c>
      <c r="L59" s="22">
        <v>23.45</v>
      </c>
      <c r="M59" s="27">
        <v>24</v>
      </c>
      <c r="N59" s="20">
        <v>5130</v>
      </c>
      <c r="O59" s="20">
        <f t="shared" si="2"/>
        <v>5007.393</v>
      </c>
    </row>
    <row r="60" spans="1:19" ht="12.75" customHeight="1">
      <c r="A60" s="28"/>
      <c r="B60" s="29"/>
      <c r="C60" s="30"/>
      <c r="D60" s="31">
        <f>SUM(D28:D59)</f>
        <v>164160</v>
      </c>
      <c r="E60" s="32">
        <f>SUM(E28:E59)</f>
        <v>160236.576</v>
      </c>
      <c r="F60" s="33"/>
      <c r="G60" s="34"/>
      <c r="H60" s="34"/>
      <c r="I60" s="32">
        <f>SUM(I28:I59)</f>
        <v>164160</v>
      </c>
      <c r="J60" s="31">
        <f>SUM(J28:J59)</f>
        <v>160236.576</v>
      </c>
      <c r="K60" s="33"/>
      <c r="L60" s="34"/>
      <c r="M60" s="34"/>
      <c r="N60" s="31">
        <f>SUM(N28:N59)</f>
        <v>164160</v>
      </c>
      <c r="O60" s="32">
        <f>SUM(O28:O59)</f>
        <v>160236.576</v>
      </c>
      <c r="P60" s="12"/>
      <c r="Q60" s="35"/>
      <c r="R60" s="12"/>
    </row>
    <row r="64" spans="1:19" ht="12.75" customHeight="1">
      <c r="A64" t="s">
        <v>105</v>
      </c>
      <c r="B64">
        <f>SUM(D60,I60,N60)/(4000*1000)</f>
        <v>0.12311999999999999</v>
      </c>
      <c r="C64">
        <f>ROUNDDOWN(SUM(E60,J60,O60)/(4000*1000),4)</f>
        <v>0.1201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107</v>
      </c>
      <c r="N12" s="2" t="s">
        <v>108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109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3590</v>
      </c>
      <c r="E28" s="20">
        <f t="shared" ref="E28:E59" si="0">D28*(100-2.39)/100</f>
        <v>3504.1990000000001</v>
      </c>
      <c r="F28" s="21">
        <v>33</v>
      </c>
      <c r="G28" s="22">
        <v>8</v>
      </c>
      <c r="H28" s="22">
        <v>8.15</v>
      </c>
      <c r="I28" s="20">
        <v>3590</v>
      </c>
      <c r="J28" s="20">
        <f t="shared" ref="J28:J59" si="1">I28*(100-2.39)/100</f>
        <v>3504.1990000000001</v>
      </c>
      <c r="K28" s="21">
        <v>65</v>
      </c>
      <c r="L28" s="22">
        <v>16</v>
      </c>
      <c r="M28" s="22">
        <v>16.149999999999999</v>
      </c>
      <c r="N28" s="20">
        <v>3590</v>
      </c>
      <c r="O28" s="20">
        <f t="shared" ref="O28:O59" si="2">N28*(100-2.39)/100</f>
        <v>3504.1990000000001</v>
      </c>
      <c r="Q28" s="18">
        <v>0</v>
      </c>
      <c r="R28" s="19">
        <v>0.15</v>
      </c>
      <c r="S28" s="57">
        <f>AVERAGE(D28:D31)</f>
        <v>3590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3590</v>
      </c>
      <c r="E29" s="20">
        <f t="shared" si="0"/>
        <v>3504.1990000000001</v>
      </c>
      <c r="F29" s="21">
        <v>34</v>
      </c>
      <c r="G29" s="22">
        <v>8.15</v>
      </c>
      <c r="H29" s="22">
        <v>8.3000000000000007</v>
      </c>
      <c r="I29" s="20">
        <v>3590</v>
      </c>
      <c r="J29" s="20">
        <f t="shared" si="1"/>
        <v>3504.1990000000001</v>
      </c>
      <c r="K29" s="21">
        <v>66</v>
      </c>
      <c r="L29" s="22">
        <v>16.149999999999999</v>
      </c>
      <c r="M29" s="22">
        <v>16.3</v>
      </c>
      <c r="N29" s="20">
        <v>3590</v>
      </c>
      <c r="O29" s="20">
        <f t="shared" si="2"/>
        <v>3504.1990000000001</v>
      </c>
      <c r="Q29" s="22">
        <v>1</v>
      </c>
      <c r="R29" s="19">
        <v>1.1499999999999999</v>
      </c>
      <c r="S29" s="57">
        <f>AVERAGE(D32:D35)</f>
        <v>3590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3590</v>
      </c>
      <c r="E30" s="20">
        <f t="shared" si="0"/>
        <v>3504.1990000000001</v>
      </c>
      <c r="F30" s="21">
        <v>35</v>
      </c>
      <c r="G30" s="22">
        <v>8.3000000000000007</v>
      </c>
      <c r="H30" s="22">
        <v>8.4499999999999993</v>
      </c>
      <c r="I30" s="20">
        <v>3590</v>
      </c>
      <c r="J30" s="20">
        <f t="shared" si="1"/>
        <v>3504.1990000000001</v>
      </c>
      <c r="K30" s="21">
        <v>67</v>
      </c>
      <c r="L30" s="22">
        <v>16.3</v>
      </c>
      <c r="M30" s="22">
        <v>16.45</v>
      </c>
      <c r="N30" s="20">
        <v>3590</v>
      </c>
      <c r="O30" s="20">
        <f t="shared" si="2"/>
        <v>3504.1990000000001</v>
      </c>
      <c r="Q30" s="23">
        <v>2</v>
      </c>
      <c r="R30" s="19">
        <v>2.15</v>
      </c>
      <c r="S30" s="57">
        <f>AVERAGE(D36:D39)</f>
        <v>3590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3590</v>
      </c>
      <c r="E31" s="20">
        <f t="shared" si="0"/>
        <v>3504.1990000000001</v>
      </c>
      <c r="F31" s="21">
        <v>36</v>
      </c>
      <c r="G31" s="22">
        <v>8.4499999999999993</v>
      </c>
      <c r="H31" s="22">
        <v>9</v>
      </c>
      <c r="I31" s="20">
        <v>3590</v>
      </c>
      <c r="J31" s="20">
        <f t="shared" si="1"/>
        <v>3504.1990000000001</v>
      </c>
      <c r="K31" s="21">
        <v>68</v>
      </c>
      <c r="L31" s="22">
        <v>16.45</v>
      </c>
      <c r="M31" s="22">
        <v>17</v>
      </c>
      <c r="N31" s="20">
        <v>3590</v>
      </c>
      <c r="O31" s="20">
        <f t="shared" si="2"/>
        <v>3504.1990000000001</v>
      </c>
      <c r="Q31" s="23">
        <v>3</v>
      </c>
      <c r="R31" s="25">
        <v>3.15</v>
      </c>
      <c r="S31" s="57">
        <f>AVERAGE(D40:D43)</f>
        <v>3590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3590</v>
      </c>
      <c r="E32" s="20">
        <f t="shared" si="0"/>
        <v>3504.1990000000001</v>
      </c>
      <c r="F32" s="21">
        <v>37</v>
      </c>
      <c r="G32" s="22">
        <v>9</v>
      </c>
      <c r="H32" s="22">
        <v>9.15</v>
      </c>
      <c r="I32" s="20">
        <v>3590</v>
      </c>
      <c r="J32" s="20">
        <f t="shared" si="1"/>
        <v>3504.1990000000001</v>
      </c>
      <c r="K32" s="21">
        <v>69</v>
      </c>
      <c r="L32" s="22">
        <v>17</v>
      </c>
      <c r="M32" s="22">
        <v>17.149999999999999</v>
      </c>
      <c r="N32" s="20">
        <v>3590</v>
      </c>
      <c r="O32" s="20">
        <f t="shared" si="2"/>
        <v>3504.1990000000001</v>
      </c>
      <c r="Q32" s="23">
        <v>4</v>
      </c>
      <c r="R32" s="25">
        <v>4.1500000000000004</v>
      </c>
      <c r="S32" s="57">
        <f>AVERAGE(D44:D47)</f>
        <v>3590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3590</v>
      </c>
      <c r="E33" s="20">
        <f t="shared" si="0"/>
        <v>3504.1990000000001</v>
      </c>
      <c r="F33" s="21">
        <v>38</v>
      </c>
      <c r="G33" s="22">
        <v>9.15</v>
      </c>
      <c r="H33" s="22">
        <v>9.3000000000000007</v>
      </c>
      <c r="I33" s="20">
        <v>3590</v>
      </c>
      <c r="J33" s="20">
        <f t="shared" si="1"/>
        <v>3504.1990000000001</v>
      </c>
      <c r="K33" s="21">
        <v>70</v>
      </c>
      <c r="L33" s="22">
        <v>17.149999999999999</v>
      </c>
      <c r="M33" s="22">
        <v>17.3</v>
      </c>
      <c r="N33" s="20">
        <v>3590</v>
      </c>
      <c r="O33" s="20">
        <f t="shared" si="2"/>
        <v>3504.1990000000001</v>
      </c>
      <c r="Q33" s="22">
        <v>5</v>
      </c>
      <c r="R33" s="25">
        <v>5.15</v>
      </c>
      <c r="S33" s="57">
        <f>AVERAGE(D48:D51)</f>
        <v>3590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3590</v>
      </c>
      <c r="E34" s="20">
        <f t="shared" si="0"/>
        <v>3504.1990000000001</v>
      </c>
      <c r="F34" s="21">
        <v>39</v>
      </c>
      <c r="G34" s="22">
        <v>9.3000000000000007</v>
      </c>
      <c r="H34" s="22">
        <v>9.4499999999999993</v>
      </c>
      <c r="I34" s="20">
        <v>3590</v>
      </c>
      <c r="J34" s="20">
        <f t="shared" si="1"/>
        <v>3504.1990000000001</v>
      </c>
      <c r="K34" s="21">
        <v>71</v>
      </c>
      <c r="L34" s="22">
        <v>17.3</v>
      </c>
      <c r="M34" s="22">
        <v>17.45</v>
      </c>
      <c r="N34" s="20">
        <v>3590</v>
      </c>
      <c r="O34" s="20">
        <f t="shared" si="2"/>
        <v>3504.1990000000001</v>
      </c>
      <c r="Q34" s="22">
        <v>6</v>
      </c>
      <c r="R34" s="25">
        <v>6.15</v>
      </c>
      <c r="S34" s="57">
        <f>AVERAGE(D52:D55)</f>
        <v>3590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3590</v>
      </c>
      <c r="E35" s="20">
        <f t="shared" si="0"/>
        <v>3504.1990000000001</v>
      </c>
      <c r="F35" s="21">
        <v>40</v>
      </c>
      <c r="G35" s="22">
        <v>9.4499999999999993</v>
      </c>
      <c r="H35" s="22">
        <v>10</v>
      </c>
      <c r="I35" s="20">
        <v>3590</v>
      </c>
      <c r="J35" s="20">
        <f t="shared" si="1"/>
        <v>3504.1990000000001</v>
      </c>
      <c r="K35" s="21">
        <v>72</v>
      </c>
      <c r="L35" s="24">
        <v>17.45</v>
      </c>
      <c r="M35" s="22">
        <v>18</v>
      </c>
      <c r="N35" s="20">
        <v>3590</v>
      </c>
      <c r="O35" s="20">
        <f t="shared" si="2"/>
        <v>3504.1990000000001</v>
      </c>
      <c r="Q35" s="22">
        <v>7</v>
      </c>
      <c r="R35" s="25">
        <v>7.15</v>
      </c>
      <c r="S35" s="57">
        <f>AVERAGE(D56:D59)</f>
        <v>3590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3590</v>
      </c>
      <c r="E36" s="20">
        <f t="shared" si="0"/>
        <v>3504.1990000000001</v>
      </c>
      <c r="F36" s="21">
        <v>41</v>
      </c>
      <c r="G36" s="22">
        <v>10</v>
      </c>
      <c r="H36" s="24">
        <v>10.15</v>
      </c>
      <c r="I36" s="20">
        <v>3590</v>
      </c>
      <c r="J36" s="20">
        <f t="shared" si="1"/>
        <v>3504.1990000000001</v>
      </c>
      <c r="K36" s="21">
        <v>73</v>
      </c>
      <c r="L36" s="24">
        <v>18</v>
      </c>
      <c r="M36" s="22">
        <v>18.149999999999999</v>
      </c>
      <c r="N36" s="20">
        <v>3590</v>
      </c>
      <c r="O36" s="20">
        <f t="shared" si="2"/>
        <v>3504.1990000000001</v>
      </c>
      <c r="Q36" s="22">
        <v>8</v>
      </c>
      <c r="R36" s="22">
        <v>8.15</v>
      </c>
      <c r="S36" s="57">
        <f>AVERAGE(I28:I31)</f>
        <v>3590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3590</v>
      </c>
      <c r="E37" s="20">
        <f t="shared" si="0"/>
        <v>3504.1990000000001</v>
      </c>
      <c r="F37" s="21">
        <v>42</v>
      </c>
      <c r="G37" s="22">
        <v>10.15</v>
      </c>
      <c r="H37" s="24">
        <v>10.3</v>
      </c>
      <c r="I37" s="20">
        <v>3590</v>
      </c>
      <c r="J37" s="20">
        <f t="shared" si="1"/>
        <v>3504.1990000000001</v>
      </c>
      <c r="K37" s="21">
        <v>74</v>
      </c>
      <c r="L37" s="24">
        <v>18.149999999999999</v>
      </c>
      <c r="M37" s="22">
        <v>18.3</v>
      </c>
      <c r="N37" s="20">
        <v>3590</v>
      </c>
      <c r="O37" s="20">
        <f t="shared" si="2"/>
        <v>3504.1990000000001</v>
      </c>
      <c r="Q37" s="22">
        <v>9</v>
      </c>
      <c r="R37" s="22">
        <v>9.15</v>
      </c>
      <c r="S37" s="57">
        <f>AVERAGE(I32:I35)</f>
        <v>3590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3590</v>
      </c>
      <c r="E38" s="20">
        <f t="shared" si="0"/>
        <v>3504.1990000000001</v>
      </c>
      <c r="F38" s="21">
        <v>43</v>
      </c>
      <c r="G38" s="22">
        <v>10.3</v>
      </c>
      <c r="H38" s="24">
        <v>10.45</v>
      </c>
      <c r="I38" s="20">
        <v>3590</v>
      </c>
      <c r="J38" s="20">
        <f t="shared" si="1"/>
        <v>3504.1990000000001</v>
      </c>
      <c r="K38" s="21">
        <v>75</v>
      </c>
      <c r="L38" s="24">
        <v>18.3</v>
      </c>
      <c r="M38" s="22">
        <v>18.45</v>
      </c>
      <c r="N38" s="20">
        <v>3590</v>
      </c>
      <c r="O38" s="20">
        <f t="shared" si="2"/>
        <v>3504.1990000000001</v>
      </c>
      <c r="Q38" s="22">
        <v>10</v>
      </c>
      <c r="R38" s="24">
        <v>10.15</v>
      </c>
      <c r="S38" s="57">
        <f>AVERAGE(I36:I39)</f>
        <v>3590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3590</v>
      </c>
      <c r="E39" s="20">
        <f t="shared" si="0"/>
        <v>3504.1990000000001</v>
      </c>
      <c r="F39" s="21">
        <v>44</v>
      </c>
      <c r="G39" s="22">
        <v>10.45</v>
      </c>
      <c r="H39" s="24">
        <v>11</v>
      </c>
      <c r="I39" s="20">
        <v>3590</v>
      </c>
      <c r="J39" s="20">
        <f t="shared" si="1"/>
        <v>3504.1990000000001</v>
      </c>
      <c r="K39" s="21">
        <v>76</v>
      </c>
      <c r="L39" s="24">
        <v>18.45</v>
      </c>
      <c r="M39" s="22">
        <v>19</v>
      </c>
      <c r="N39" s="20">
        <v>3590</v>
      </c>
      <c r="O39" s="20">
        <f t="shared" si="2"/>
        <v>3504.1990000000001</v>
      </c>
      <c r="Q39" s="22">
        <v>11</v>
      </c>
      <c r="R39" s="24">
        <v>11.15</v>
      </c>
      <c r="S39" s="57">
        <f>AVERAGE(I40:I43)</f>
        <v>3590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3590</v>
      </c>
      <c r="E40" s="20">
        <f t="shared" si="0"/>
        <v>3504.1990000000001</v>
      </c>
      <c r="F40" s="21">
        <v>45</v>
      </c>
      <c r="G40" s="22">
        <v>11</v>
      </c>
      <c r="H40" s="24">
        <v>11.15</v>
      </c>
      <c r="I40" s="20">
        <v>3590</v>
      </c>
      <c r="J40" s="20">
        <f t="shared" si="1"/>
        <v>3504.1990000000001</v>
      </c>
      <c r="K40" s="21">
        <v>77</v>
      </c>
      <c r="L40" s="24">
        <v>19</v>
      </c>
      <c r="M40" s="22">
        <v>19.149999999999999</v>
      </c>
      <c r="N40" s="20">
        <v>3590</v>
      </c>
      <c r="O40" s="20">
        <f t="shared" si="2"/>
        <v>3504.1990000000001</v>
      </c>
      <c r="Q40" s="22">
        <v>12</v>
      </c>
      <c r="R40" s="24">
        <v>12.15</v>
      </c>
      <c r="S40" s="57">
        <f>AVERAGE(I44:I47)</f>
        <v>3590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3590</v>
      </c>
      <c r="E41" s="20">
        <f t="shared" si="0"/>
        <v>3504.1990000000001</v>
      </c>
      <c r="F41" s="21">
        <v>46</v>
      </c>
      <c r="G41" s="22">
        <v>11.15</v>
      </c>
      <c r="H41" s="24">
        <v>11.3</v>
      </c>
      <c r="I41" s="20">
        <v>3590</v>
      </c>
      <c r="J41" s="20">
        <f t="shared" si="1"/>
        <v>3504.1990000000001</v>
      </c>
      <c r="K41" s="21">
        <v>78</v>
      </c>
      <c r="L41" s="24">
        <v>19.149999999999999</v>
      </c>
      <c r="M41" s="22">
        <v>19.3</v>
      </c>
      <c r="N41" s="20">
        <v>3590</v>
      </c>
      <c r="O41" s="20">
        <f t="shared" si="2"/>
        <v>3504.1990000000001</v>
      </c>
      <c r="Q41" s="22">
        <v>13</v>
      </c>
      <c r="R41" s="24">
        <v>13.15</v>
      </c>
      <c r="S41" s="57">
        <f>AVERAGE(I48:I51)</f>
        <v>3590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3590</v>
      </c>
      <c r="E42" s="20">
        <f t="shared" si="0"/>
        <v>3504.1990000000001</v>
      </c>
      <c r="F42" s="21">
        <v>47</v>
      </c>
      <c r="G42" s="22">
        <v>11.3</v>
      </c>
      <c r="H42" s="24">
        <v>11.45</v>
      </c>
      <c r="I42" s="20">
        <v>3590</v>
      </c>
      <c r="J42" s="20">
        <f t="shared" si="1"/>
        <v>3504.1990000000001</v>
      </c>
      <c r="K42" s="21">
        <v>79</v>
      </c>
      <c r="L42" s="24">
        <v>19.3</v>
      </c>
      <c r="M42" s="22">
        <v>19.45</v>
      </c>
      <c r="N42" s="20">
        <v>3590</v>
      </c>
      <c r="O42" s="20">
        <f t="shared" si="2"/>
        <v>3504.1990000000001</v>
      </c>
      <c r="Q42" s="22">
        <v>14</v>
      </c>
      <c r="R42" s="24">
        <v>14.15</v>
      </c>
      <c r="S42" s="57">
        <f>AVERAGE(I52:I55)</f>
        <v>3590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3590</v>
      </c>
      <c r="E43" s="20">
        <f t="shared" si="0"/>
        <v>3504.1990000000001</v>
      </c>
      <c r="F43" s="21">
        <v>48</v>
      </c>
      <c r="G43" s="22">
        <v>11.45</v>
      </c>
      <c r="H43" s="24">
        <v>12</v>
      </c>
      <c r="I43" s="20">
        <v>3590</v>
      </c>
      <c r="J43" s="20">
        <f t="shared" si="1"/>
        <v>3504.1990000000001</v>
      </c>
      <c r="K43" s="21">
        <v>80</v>
      </c>
      <c r="L43" s="24">
        <v>19.45</v>
      </c>
      <c r="M43" s="22">
        <v>20</v>
      </c>
      <c r="N43" s="20">
        <v>3590</v>
      </c>
      <c r="O43" s="20">
        <f t="shared" si="2"/>
        <v>3504.1990000000001</v>
      </c>
      <c r="Q43" s="22">
        <v>15</v>
      </c>
      <c r="R43" s="22">
        <v>15.15</v>
      </c>
      <c r="S43" s="57">
        <f>AVERAGE(I56:I59)</f>
        <v>3590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3590</v>
      </c>
      <c r="E44" s="20">
        <f t="shared" si="0"/>
        <v>3504.1990000000001</v>
      </c>
      <c r="F44" s="21">
        <v>49</v>
      </c>
      <c r="G44" s="22">
        <v>12</v>
      </c>
      <c r="H44" s="24">
        <v>12.15</v>
      </c>
      <c r="I44" s="20">
        <v>3590</v>
      </c>
      <c r="J44" s="20">
        <f t="shared" si="1"/>
        <v>3504.1990000000001</v>
      </c>
      <c r="K44" s="21">
        <v>81</v>
      </c>
      <c r="L44" s="24">
        <v>20</v>
      </c>
      <c r="M44" s="22">
        <v>20.149999999999999</v>
      </c>
      <c r="N44" s="20">
        <v>3590</v>
      </c>
      <c r="O44" s="20">
        <f t="shared" si="2"/>
        <v>3504.1990000000001</v>
      </c>
      <c r="Q44" s="22">
        <v>16</v>
      </c>
      <c r="R44" s="22">
        <v>16.149999999999999</v>
      </c>
      <c r="S44" s="57">
        <f>AVERAGE(N28:N31)</f>
        <v>3590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3590</v>
      </c>
      <c r="E45" s="20">
        <f t="shared" si="0"/>
        <v>3504.1990000000001</v>
      </c>
      <c r="F45" s="21">
        <v>50</v>
      </c>
      <c r="G45" s="22">
        <v>12.15</v>
      </c>
      <c r="H45" s="24">
        <v>12.3</v>
      </c>
      <c r="I45" s="20">
        <v>3590</v>
      </c>
      <c r="J45" s="20">
        <f t="shared" si="1"/>
        <v>3504.1990000000001</v>
      </c>
      <c r="K45" s="21">
        <v>82</v>
      </c>
      <c r="L45" s="24">
        <v>20.149999999999999</v>
      </c>
      <c r="M45" s="22">
        <v>20.3</v>
      </c>
      <c r="N45" s="20">
        <v>3590</v>
      </c>
      <c r="O45" s="20">
        <f t="shared" si="2"/>
        <v>3504.1990000000001</v>
      </c>
      <c r="Q45" s="22">
        <v>17</v>
      </c>
      <c r="R45" s="22">
        <v>17.149999999999999</v>
      </c>
      <c r="S45" s="57">
        <f>AVERAGE(N32:N35)</f>
        <v>3590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3590</v>
      </c>
      <c r="E46" s="20">
        <f t="shared" si="0"/>
        <v>3504.1990000000001</v>
      </c>
      <c r="F46" s="21">
        <v>51</v>
      </c>
      <c r="G46" s="22">
        <v>12.3</v>
      </c>
      <c r="H46" s="24">
        <v>12.45</v>
      </c>
      <c r="I46" s="20">
        <v>3590</v>
      </c>
      <c r="J46" s="20">
        <f t="shared" si="1"/>
        <v>3504.1990000000001</v>
      </c>
      <c r="K46" s="21">
        <v>83</v>
      </c>
      <c r="L46" s="24">
        <v>20.3</v>
      </c>
      <c r="M46" s="22">
        <v>20.45</v>
      </c>
      <c r="N46" s="20">
        <v>3590</v>
      </c>
      <c r="O46" s="20">
        <f t="shared" si="2"/>
        <v>3504.1990000000001</v>
      </c>
      <c r="Q46" s="24">
        <v>18</v>
      </c>
      <c r="R46" s="22">
        <v>18.149999999999999</v>
      </c>
      <c r="S46" s="57">
        <f>AVERAGE(N36:N39)</f>
        <v>3590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3590</v>
      </c>
      <c r="E47" s="20">
        <f t="shared" si="0"/>
        <v>3504.1990000000001</v>
      </c>
      <c r="F47" s="21">
        <v>52</v>
      </c>
      <c r="G47" s="22">
        <v>12.45</v>
      </c>
      <c r="H47" s="24">
        <v>13</v>
      </c>
      <c r="I47" s="20">
        <v>3590</v>
      </c>
      <c r="J47" s="20">
        <f t="shared" si="1"/>
        <v>3504.1990000000001</v>
      </c>
      <c r="K47" s="21">
        <v>84</v>
      </c>
      <c r="L47" s="24">
        <v>20.45</v>
      </c>
      <c r="M47" s="22">
        <v>21</v>
      </c>
      <c r="N47" s="20">
        <v>3590</v>
      </c>
      <c r="O47" s="20">
        <f t="shared" si="2"/>
        <v>3504.1990000000001</v>
      </c>
      <c r="Q47" s="24">
        <v>19</v>
      </c>
      <c r="R47" s="22">
        <v>19.149999999999999</v>
      </c>
      <c r="S47" s="57">
        <f>AVERAGE(N40:N43)</f>
        <v>3590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3590</v>
      </c>
      <c r="E48" s="20">
        <f t="shared" si="0"/>
        <v>3504.1990000000001</v>
      </c>
      <c r="F48" s="21">
        <v>53</v>
      </c>
      <c r="G48" s="22">
        <v>13</v>
      </c>
      <c r="H48" s="24">
        <v>13.15</v>
      </c>
      <c r="I48" s="20">
        <v>3590</v>
      </c>
      <c r="J48" s="20">
        <f t="shared" si="1"/>
        <v>3504.1990000000001</v>
      </c>
      <c r="K48" s="21">
        <v>85</v>
      </c>
      <c r="L48" s="24">
        <v>21</v>
      </c>
      <c r="M48" s="22">
        <v>21.15</v>
      </c>
      <c r="N48" s="20">
        <v>3590</v>
      </c>
      <c r="O48" s="20">
        <f t="shared" si="2"/>
        <v>3504.1990000000001</v>
      </c>
      <c r="Q48" s="24">
        <v>20</v>
      </c>
      <c r="R48" s="22">
        <v>20.149999999999999</v>
      </c>
      <c r="S48" s="57">
        <f>AVERAGE(N44:N47)</f>
        <v>3590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3590</v>
      </c>
      <c r="E49" s="20">
        <f t="shared" si="0"/>
        <v>3504.1990000000001</v>
      </c>
      <c r="F49" s="21">
        <v>54</v>
      </c>
      <c r="G49" s="22">
        <v>13.15</v>
      </c>
      <c r="H49" s="24">
        <v>13.3</v>
      </c>
      <c r="I49" s="20">
        <v>3590</v>
      </c>
      <c r="J49" s="20">
        <f t="shared" si="1"/>
        <v>3504.1990000000001</v>
      </c>
      <c r="K49" s="21">
        <v>86</v>
      </c>
      <c r="L49" s="24">
        <v>21.15</v>
      </c>
      <c r="M49" s="22">
        <v>21.3</v>
      </c>
      <c r="N49" s="20">
        <v>3590</v>
      </c>
      <c r="O49" s="20">
        <f t="shared" si="2"/>
        <v>3504.1990000000001</v>
      </c>
      <c r="Q49" s="24">
        <v>21</v>
      </c>
      <c r="R49" s="22">
        <v>21.15</v>
      </c>
      <c r="S49" s="57">
        <f>AVERAGE(N48:N51)</f>
        <v>3590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3590</v>
      </c>
      <c r="E50" s="20">
        <f t="shared" si="0"/>
        <v>3504.1990000000001</v>
      </c>
      <c r="F50" s="21">
        <v>55</v>
      </c>
      <c r="G50" s="22">
        <v>13.3</v>
      </c>
      <c r="H50" s="24">
        <v>13.45</v>
      </c>
      <c r="I50" s="20">
        <v>3590</v>
      </c>
      <c r="J50" s="20">
        <f t="shared" si="1"/>
        <v>3504.1990000000001</v>
      </c>
      <c r="K50" s="21">
        <v>87</v>
      </c>
      <c r="L50" s="24">
        <v>21.3</v>
      </c>
      <c r="M50" s="22">
        <v>21.45</v>
      </c>
      <c r="N50" s="20">
        <v>3590</v>
      </c>
      <c r="O50" s="20">
        <f t="shared" si="2"/>
        <v>3504.1990000000001</v>
      </c>
      <c r="Q50" s="24">
        <v>22</v>
      </c>
      <c r="R50" s="22">
        <v>22.15</v>
      </c>
      <c r="S50" s="57">
        <f>AVERAGE(N52:N55)</f>
        <v>3590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3590</v>
      </c>
      <c r="E51" s="20">
        <f t="shared" si="0"/>
        <v>3504.1990000000001</v>
      </c>
      <c r="F51" s="21">
        <v>56</v>
      </c>
      <c r="G51" s="22">
        <v>13.45</v>
      </c>
      <c r="H51" s="24">
        <v>14</v>
      </c>
      <c r="I51" s="20">
        <v>3590</v>
      </c>
      <c r="J51" s="20">
        <f t="shared" si="1"/>
        <v>3504.1990000000001</v>
      </c>
      <c r="K51" s="21">
        <v>88</v>
      </c>
      <c r="L51" s="24">
        <v>21.45</v>
      </c>
      <c r="M51" s="22">
        <v>22</v>
      </c>
      <c r="N51" s="20">
        <v>3590</v>
      </c>
      <c r="O51" s="20">
        <f t="shared" si="2"/>
        <v>3504.1990000000001</v>
      </c>
      <c r="Q51" s="24">
        <v>23</v>
      </c>
      <c r="R51" s="22">
        <v>23.15</v>
      </c>
      <c r="S51" s="57">
        <f>AVERAGE(N56:N59)</f>
        <v>3590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3590</v>
      </c>
      <c r="E52" s="20">
        <f t="shared" si="0"/>
        <v>3504.1990000000001</v>
      </c>
      <c r="F52" s="21">
        <v>57</v>
      </c>
      <c r="G52" s="22">
        <v>14</v>
      </c>
      <c r="H52" s="24">
        <v>14.15</v>
      </c>
      <c r="I52" s="20">
        <v>3590</v>
      </c>
      <c r="J52" s="20">
        <f t="shared" si="1"/>
        <v>3504.1990000000001</v>
      </c>
      <c r="K52" s="21">
        <v>89</v>
      </c>
      <c r="L52" s="24">
        <v>22</v>
      </c>
      <c r="M52" s="22">
        <v>22.15</v>
      </c>
      <c r="N52" s="20">
        <v>3590</v>
      </c>
      <c r="O52" s="20">
        <f t="shared" si="2"/>
        <v>3504.1990000000001</v>
      </c>
      <c r="Q52" s="56" t="s">
        <v>195</v>
      </c>
      <c r="S52" s="57">
        <f>AVERAGE(S28:S51)</f>
        <v>3590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3590</v>
      </c>
      <c r="E53" s="20">
        <f t="shared" si="0"/>
        <v>3504.1990000000001</v>
      </c>
      <c r="F53" s="21">
        <v>58</v>
      </c>
      <c r="G53" s="22">
        <v>14.15</v>
      </c>
      <c r="H53" s="24">
        <v>14.3</v>
      </c>
      <c r="I53" s="20">
        <v>3590</v>
      </c>
      <c r="J53" s="20">
        <f t="shared" si="1"/>
        <v>3504.1990000000001</v>
      </c>
      <c r="K53" s="21">
        <v>90</v>
      </c>
      <c r="L53" s="24">
        <v>22.15</v>
      </c>
      <c r="M53" s="22">
        <v>22.3</v>
      </c>
      <c r="N53" s="20">
        <v>3590</v>
      </c>
      <c r="O53" s="20">
        <f t="shared" si="2"/>
        <v>3504.1990000000001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3590</v>
      </c>
      <c r="E54" s="20">
        <f t="shared" si="0"/>
        <v>3504.1990000000001</v>
      </c>
      <c r="F54" s="21">
        <v>59</v>
      </c>
      <c r="G54" s="22">
        <v>14.3</v>
      </c>
      <c r="H54" s="24">
        <v>14.45</v>
      </c>
      <c r="I54" s="20">
        <v>3590</v>
      </c>
      <c r="J54" s="20">
        <f t="shared" si="1"/>
        <v>3504.1990000000001</v>
      </c>
      <c r="K54" s="21">
        <v>91</v>
      </c>
      <c r="L54" s="24">
        <v>22.3</v>
      </c>
      <c r="M54" s="22">
        <v>22.45</v>
      </c>
      <c r="N54" s="20">
        <v>3590</v>
      </c>
      <c r="O54" s="20">
        <f t="shared" si="2"/>
        <v>3504.1990000000001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3590</v>
      </c>
      <c r="E55" s="20">
        <f t="shared" si="0"/>
        <v>3504.1990000000001</v>
      </c>
      <c r="F55" s="21">
        <v>60</v>
      </c>
      <c r="G55" s="22">
        <v>14.45</v>
      </c>
      <c r="H55" s="22">
        <v>15</v>
      </c>
      <c r="I55" s="20">
        <v>3590</v>
      </c>
      <c r="J55" s="20">
        <f t="shared" si="1"/>
        <v>3504.1990000000001</v>
      </c>
      <c r="K55" s="21">
        <v>92</v>
      </c>
      <c r="L55" s="24">
        <v>22.45</v>
      </c>
      <c r="M55" s="22">
        <v>23</v>
      </c>
      <c r="N55" s="20">
        <v>3590</v>
      </c>
      <c r="O55" s="20">
        <f t="shared" si="2"/>
        <v>3504.1990000000001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3590</v>
      </c>
      <c r="E56" s="20">
        <f t="shared" si="0"/>
        <v>3504.1990000000001</v>
      </c>
      <c r="F56" s="21">
        <v>61</v>
      </c>
      <c r="G56" s="22">
        <v>15</v>
      </c>
      <c r="H56" s="22">
        <v>15.15</v>
      </c>
      <c r="I56" s="20">
        <v>3590</v>
      </c>
      <c r="J56" s="20">
        <f t="shared" si="1"/>
        <v>3504.1990000000001</v>
      </c>
      <c r="K56" s="21">
        <v>93</v>
      </c>
      <c r="L56" s="24">
        <v>23</v>
      </c>
      <c r="M56" s="22">
        <v>23.15</v>
      </c>
      <c r="N56" s="20">
        <v>3590</v>
      </c>
      <c r="O56" s="20">
        <f t="shared" si="2"/>
        <v>3504.1990000000001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3590</v>
      </c>
      <c r="E57" s="20">
        <f t="shared" si="0"/>
        <v>3504.1990000000001</v>
      </c>
      <c r="F57" s="21">
        <v>62</v>
      </c>
      <c r="G57" s="22">
        <v>15.15</v>
      </c>
      <c r="H57" s="22">
        <v>15.3</v>
      </c>
      <c r="I57" s="20">
        <v>3590</v>
      </c>
      <c r="J57" s="20">
        <f t="shared" si="1"/>
        <v>3504.1990000000001</v>
      </c>
      <c r="K57" s="21">
        <v>94</v>
      </c>
      <c r="L57" s="22">
        <v>23.15</v>
      </c>
      <c r="M57" s="22">
        <v>23.3</v>
      </c>
      <c r="N57" s="20">
        <v>3590</v>
      </c>
      <c r="O57" s="20">
        <f t="shared" si="2"/>
        <v>3504.1990000000001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3590</v>
      </c>
      <c r="E58" s="20">
        <f t="shared" si="0"/>
        <v>3504.1990000000001</v>
      </c>
      <c r="F58" s="21">
        <v>63</v>
      </c>
      <c r="G58" s="22">
        <v>15.3</v>
      </c>
      <c r="H58" s="22">
        <v>15.45</v>
      </c>
      <c r="I58" s="20">
        <v>3590</v>
      </c>
      <c r="J58" s="20">
        <f t="shared" si="1"/>
        <v>3504.1990000000001</v>
      </c>
      <c r="K58" s="21">
        <v>95</v>
      </c>
      <c r="L58" s="22">
        <v>23.3</v>
      </c>
      <c r="M58" s="22">
        <v>23.45</v>
      </c>
      <c r="N58" s="20">
        <v>3590</v>
      </c>
      <c r="O58" s="20">
        <f t="shared" si="2"/>
        <v>3504.1990000000001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3590</v>
      </c>
      <c r="E59" s="20">
        <f t="shared" si="0"/>
        <v>3504.1990000000001</v>
      </c>
      <c r="F59" s="21">
        <v>64</v>
      </c>
      <c r="G59" s="22">
        <v>15.45</v>
      </c>
      <c r="H59" s="22">
        <v>16</v>
      </c>
      <c r="I59" s="20">
        <v>3590</v>
      </c>
      <c r="J59" s="20">
        <f t="shared" si="1"/>
        <v>3504.1990000000001</v>
      </c>
      <c r="K59" s="26">
        <v>96</v>
      </c>
      <c r="L59" s="22">
        <v>23.45</v>
      </c>
      <c r="M59" s="27">
        <v>24</v>
      </c>
      <c r="N59" s="20">
        <v>3590</v>
      </c>
      <c r="O59" s="20">
        <f t="shared" si="2"/>
        <v>3504.1990000000001</v>
      </c>
    </row>
    <row r="60" spans="1:19" ht="12.75" customHeight="1">
      <c r="A60" s="28"/>
      <c r="B60" s="29"/>
      <c r="C60" s="30"/>
      <c r="D60" s="31">
        <f>SUM(D28:D59)</f>
        <v>114880</v>
      </c>
      <c r="E60" s="32">
        <f>SUM(E28:E59)</f>
        <v>112134.36799999991</v>
      </c>
      <c r="F60" s="33"/>
      <c r="G60" s="34"/>
      <c r="H60" s="34"/>
      <c r="I60" s="32">
        <f>SUM(I28:I59)</f>
        <v>114880</v>
      </c>
      <c r="J60" s="31">
        <f>SUM(J28:J59)</f>
        <v>112134.36799999991</v>
      </c>
      <c r="K60" s="33"/>
      <c r="L60" s="34"/>
      <c r="M60" s="34"/>
      <c r="N60" s="31">
        <f>SUM(N28:N59)</f>
        <v>114880</v>
      </c>
      <c r="O60" s="32">
        <f>SUM(O28:O59)</f>
        <v>112134.36799999991</v>
      </c>
      <c r="P60" s="12"/>
      <c r="Q60" s="35"/>
      <c r="R60" s="12"/>
    </row>
    <row r="64" spans="1:19" ht="12.75" customHeight="1">
      <c r="A64" t="s">
        <v>110</v>
      </c>
      <c r="B64">
        <f>SUM(D60,I60,N60)/(4000*1000)</f>
        <v>8.616E-2</v>
      </c>
      <c r="C64">
        <f>ROUNDDOWN(SUM(E60,J60,O60)/(4000*1000),4)</f>
        <v>8.4099999999999994E-2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112</v>
      </c>
      <c r="N12" s="2" t="s">
        <v>113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D28*(100-2.39)/100</f>
        <v>507.57199999999995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I28*(100-2.39)/100</f>
        <v>507.57199999999995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N28*(100-2.39)/100</f>
        <v>507.57199999999995</v>
      </c>
      <c r="Q28" s="18">
        <v>0</v>
      </c>
      <c r="R28" s="19">
        <v>0.15</v>
      </c>
      <c r="S28" s="57">
        <f>AVERAGE(D28:D31)</f>
        <v>520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507.57199999999995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507.57199999999995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507.57199999999995</v>
      </c>
      <c r="Q29" s="22">
        <v>1</v>
      </c>
      <c r="R29" s="19">
        <v>1.1499999999999999</v>
      </c>
      <c r="S29" s="57">
        <f>AVERAGE(D32:D35)</f>
        <v>520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507.57199999999995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507.57199999999995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507.57199999999995</v>
      </c>
      <c r="Q30" s="23">
        <v>2</v>
      </c>
      <c r="R30" s="19">
        <v>2.15</v>
      </c>
      <c r="S30" s="57">
        <f>AVERAGE(D36:D39)</f>
        <v>520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507.57199999999995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507.57199999999995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507.57199999999995</v>
      </c>
      <c r="Q31" s="23">
        <v>3</v>
      </c>
      <c r="R31" s="25">
        <v>3.15</v>
      </c>
      <c r="S31" s="57">
        <f>AVERAGE(D40:D43)</f>
        <v>520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507.57199999999995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507.57199999999995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507.57199999999995</v>
      </c>
      <c r="Q32" s="23">
        <v>4</v>
      </c>
      <c r="R32" s="25">
        <v>4.1500000000000004</v>
      </c>
      <c r="S32" s="57">
        <f>AVERAGE(D44:D47)</f>
        <v>520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507.57199999999995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507.57199999999995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507.57199999999995</v>
      </c>
      <c r="Q33" s="22">
        <v>5</v>
      </c>
      <c r="R33" s="25">
        <v>5.15</v>
      </c>
      <c r="S33" s="57">
        <f>AVERAGE(D48:D51)</f>
        <v>520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507.57199999999995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507.57199999999995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507.57199999999995</v>
      </c>
      <c r="Q34" s="22">
        <v>6</v>
      </c>
      <c r="R34" s="25">
        <v>6.15</v>
      </c>
      <c r="S34" s="57">
        <f>AVERAGE(D52:D55)</f>
        <v>520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507.57199999999995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507.57199999999995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507.57199999999995</v>
      </c>
      <c r="Q35" s="22">
        <v>7</v>
      </c>
      <c r="R35" s="25">
        <v>7.15</v>
      </c>
      <c r="S35" s="57">
        <f>AVERAGE(D56:D59)</f>
        <v>520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507.57199999999995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507.57199999999995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507.57199999999995</v>
      </c>
      <c r="Q36" s="22">
        <v>8</v>
      </c>
      <c r="R36" s="22">
        <v>8.15</v>
      </c>
      <c r="S36" s="57">
        <f>AVERAGE(I28:I31)</f>
        <v>520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507.57199999999995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507.57199999999995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507.57199999999995</v>
      </c>
      <c r="Q37" s="22">
        <v>9</v>
      </c>
      <c r="R37" s="22">
        <v>9.15</v>
      </c>
      <c r="S37" s="57">
        <f>AVERAGE(I32:I35)</f>
        <v>520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507.57199999999995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507.57199999999995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507.57199999999995</v>
      </c>
      <c r="Q38" s="22">
        <v>10</v>
      </c>
      <c r="R38" s="24">
        <v>10.15</v>
      </c>
      <c r="S38" s="57">
        <f>AVERAGE(I36:I39)</f>
        <v>520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507.57199999999995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507.57199999999995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507.57199999999995</v>
      </c>
      <c r="Q39" s="22">
        <v>11</v>
      </c>
      <c r="R39" s="24">
        <v>11.15</v>
      </c>
      <c r="S39" s="57">
        <f>AVERAGE(I40:I43)</f>
        <v>520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507.57199999999995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507.57199999999995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507.57199999999995</v>
      </c>
      <c r="Q40" s="22">
        <v>12</v>
      </c>
      <c r="R40" s="24">
        <v>12.15</v>
      </c>
      <c r="S40" s="57">
        <f>AVERAGE(I44:I47)</f>
        <v>520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507.57199999999995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507.57199999999995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507.57199999999995</v>
      </c>
      <c r="Q41" s="22">
        <v>13</v>
      </c>
      <c r="R41" s="24">
        <v>13.15</v>
      </c>
      <c r="S41" s="57">
        <f>AVERAGE(I48:I51)</f>
        <v>520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507.57199999999995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507.57199999999995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507.57199999999995</v>
      </c>
      <c r="Q42" s="22">
        <v>14</v>
      </c>
      <c r="R42" s="24">
        <v>14.15</v>
      </c>
      <c r="S42" s="57">
        <f>AVERAGE(I52:I55)</f>
        <v>520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507.57199999999995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507.57199999999995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507.57199999999995</v>
      </c>
      <c r="Q43" s="22">
        <v>15</v>
      </c>
      <c r="R43" s="22">
        <v>15.15</v>
      </c>
      <c r="S43" s="57">
        <f>AVERAGE(I56:I59)</f>
        <v>520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507.57199999999995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507.57199999999995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507.57199999999995</v>
      </c>
      <c r="Q44" s="22">
        <v>16</v>
      </c>
      <c r="R44" s="22">
        <v>16.149999999999999</v>
      </c>
      <c r="S44" s="57">
        <f>AVERAGE(N28:N31)</f>
        <v>520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507.57199999999995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507.57199999999995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507.57199999999995</v>
      </c>
      <c r="Q45" s="22">
        <v>17</v>
      </c>
      <c r="R45" s="22">
        <v>17.149999999999999</v>
      </c>
      <c r="S45" s="57">
        <f>AVERAGE(N32:N35)</f>
        <v>520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507.57199999999995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507.57199999999995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507.57199999999995</v>
      </c>
      <c r="Q46" s="24">
        <v>18</v>
      </c>
      <c r="R46" s="22">
        <v>18.149999999999999</v>
      </c>
      <c r="S46" s="57">
        <f>AVERAGE(N36:N39)</f>
        <v>520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507.57199999999995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507.57199999999995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507.57199999999995</v>
      </c>
      <c r="Q47" s="24">
        <v>19</v>
      </c>
      <c r="R47" s="22">
        <v>19.149999999999999</v>
      </c>
      <c r="S47" s="57">
        <f>AVERAGE(N40:N43)</f>
        <v>520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507.57199999999995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507.57199999999995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507.57199999999995</v>
      </c>
      <c r="Q48" s="24">
        <v>20</v>
      </c>
      <c r="R48" s="22">
        <v>20.149999999999999</v>
      </c>
      <c r="S48" s="57">
        <f>AVERAGE(N44:N47)</f>
        <v>520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507.57199999999995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507.57199999999995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507.57199999999995</v>
      </c>
      <c r="Q49" s="24">
        <v>21</v>
      </c>
      <c r="R49" s="22">
        <v>21.15</v>
      </c>
      <c r="S49" s="57">
        <f>AVERAGE(N48:N51)</f>
        <v>520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507.57199999999995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507.57199999999995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507.57199999999995</v>
      </c>
      <c r="Q50" s="24">
        <v>22</v>
      </c>
      <c r="R50" s="22">
        <v>22.15</v>
      </c>
      <c r="S50" s="57">
        <f>AVERAGE(N52:N55)</f>
        <v>520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507.57199999999995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507.57199999999995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507.57199999999995</v>
      </c>
      <c r="Q51" s="24">
        <v>23</v>
      </c>
      <c r="R51" s="22">
        <v>23.15</v>
      </c>
      <c r="S51" s="57">
        <f>AVERAGE(N56:N59)</f>
        <v>520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507.57199999999995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507.57199999999995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507.57199999999995</v>
      </c>
      <c r="Q52" s="56" t="s">
        <v>195</v>
      </c>
      <c r="S52" s="57">
        <f>AVERAGE(S28:S51)</f>
        <v>520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507.57199999999995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507.57199999999995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507.57199999999995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507.57199999999995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507.57199999999995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507.57199999999995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507.57199999999995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507.57199999999995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507.57199999999995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507.57199999999995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507.57199999999995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507.57199999999995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507.57199999999995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507.57199999999995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507.57199999999995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507.57199999999995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507.57199999999995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507.57199999999995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507.57199999999995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507.57199999999995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507.57199999999995</v>
      </c>
    </row>
    <row r="60" spans="1:19" ht="12.75" customHeight="1">
      <c r="A60" s="28"/>
      <c r="B60" s="29"/>
      <c r="C60" s="30"/>
      <c r="D60" s="31">
        <f>SUM(D28:D59)</f>
        <v>16640</v>
      </c>
      <c r="E60" s="32">
        <f>SUM(E28:E59)</f>
        <v>16242.304000000002</v>
      </c>
      <c r="F60" s="33"/>
      <c r="G60" s="34"/>
      <c r="H60" s="34"/>
      <c r="I60" s="32">
        <f>SUM(I28:I59)</f>
        <v>16640</v>
      </c>
      <c r="J60" s="31">
        <f>SUM(J28:J59)</f>
        <v>16242.304000000002</v>
      </c>
      <c r="K60" s="33"/>
      <c r="L60" s="34"/>
      <c r="M60" s="34"/>
      <c r="N60" s="31">
        <f>SUM(N28:N59)</f>
        <v>16640</v>
      </c>
      <c r="O60" s="32">
        <f>SUM(O28:O59)</f>
        <v>16242.304000000002</v>
      </c>
      <c r="P60" s="12"/>
      <c r="Q60" s="35"/>
      <c r="R60" s="12"/>
    </row>
    <row r="64" spans="1:19" ht="12.75" customHeight="1">
      <c r="A64" t="s">
        <v>115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117</v>
      </c>
      <c r="N12" s="2" t="s">
        <v>118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4100</v>
      </c>
      <c r="J28" s="20">
        <f t="shared" ref="J28:J59" si="1">I28*(100-2.39)/100</f>
        <v>4002.01</v>
      </c>
      <c r="K28" s="21">
        <v>65</v>
      </c>
      <c r="L28" s="22">
        <v>16</v>
      </c>
      <c r="M28" s="22">
        <v>16.149999999999999</v>
      </c>
      <c r="N28" s="20">
        <v>4100</v>
      </c>
      <c r="O28" s="20">
        <f t="shared" ref="O28:O59" si="2">N28*(100-2.39)/100</f>
        <v>4002.01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4100</v>
      </c>
      <c r="J29" s="20">
        <f t="shared" si="1"/>
        <v>4002.01</v>
      </c>
      <c r="K29" s="21">
        <v>66</v>
      </c>
      <c r="L29" s="22">
        <v>16.149999999999999</v>
      </c>
      <c r="M29" s="22">
        <v>16.3</v>
      </c>
      <c r="N29" s="20">
        <v>4100</v>
      </c>
      <c r="O29" s="20">
        <f t="shared" si="2"/>
        <v>4002.01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4100</v>
      </c>
      <c r="J30" s="20">
        <f t="shared" si="1"/>
        <v>4002.01</v>
      </c>
      <c r="K30" s="21">
        <v>67</v>
      </c>
      <c r="L30" s="22">
        <v>16.3</v>
      </c>
      <c r="M30" s="22">
        <v>16.45</v>
      </c>
      <c r="N30" s="20">
        <v>4100</v>
      </c>
      <c r="O30" s="20">
        <f t="shared" si="2"/>
        <v>4002.01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4100</v>
      </c>
      <c r="J31" s="20">
        <f t="shared" si="1"/>
        <v>4002.01</v>
      </c>
      <c r="K31" s="21">
        <v>68</v>
      </c>
      <c r="L31" s="22">
        <v>16.45</v>
      </c>
      <c r="M31" s="22">
        <v>17</v>
      </c>
      <c r="N31" s="20">
        <v>4100</v>
      </c>
      <c r="O31" s="20">
        <f t="shared" si="2"/>
        <v>4002.01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4100</v>
      </c>
      <c r="J32" s="20">
        <f t="shared" si="1"/>
        <v>4002.01</v>
      </c>
      <c r="K32" s="21">
        <v>69</v>
      </c>
      <c r="L32" s="22">
        <v>17</v>
      </c>
      <c r="M32" s="22">
        <v>17.149999999999999</v>
      </c>
      <c r="N32" s="20">
        <v>4100</v>
      </c>
      <c r="O32" s="20">
        <f t="shared" si="2"/>
        <v>4002.01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4100</v>
      </c>
      <c r="J33" s="20">
        <f t="shared" si="1"/>
        <v>4002.01</v>
      </c>
      <c r="K33" s="21">
        <v>70</v>
      </c>
      <c r="L33" s="22">
        <v>17.149999999999999</v>
      </c>
      <c r="M33" s="22">
        <v>17.3</v>
      </c>
      <c r="N33" s="20">
        <v>4100</v>
      </c>
      <c r="O33" s="20">
        <f t="shared" si="2"/>
        <v>4002.01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4100</v>
      </c>
      <c r="J34" s="20">
        <f t="shared" si="1"/>
        <v>4002.01</v>
      </c>
      <c r="K34" s="21">
        <v>71</v>
      </c>
      <c r="L34" s="22">
        <v>17.3</v>
      </c>
      <c r="M34" s="22">
        <v>17.45</v>
      </c>
      <c r="N34" s="20">
        <v>4100</v>
      </c>
      <c r="O34" s="20">
        <f t="shared" si="2"/>
        <v>4002.01</v>
      </c>
      <c r="Q34" s="22">
        <v>6</v>
      </c>
      <c r="R34" s="25">
        <v>6.15</v>
      </c>
      <c r="S34" s="57">
        <f>AVERAGE(D52:D55)</f>
        <v>4100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4100</v>
      </c>
      <c r="J35" s="20">
        <f t="shared" si="1"/>
        <v>4002.01</v>
      </c>
      <c r="K35" s="21">
        <v>72</v>
      </c>
      <c r="L35" s="24">
        <v>17.45</v>
      </c>
      <c r="M35" s="22">
        <v>18</v>
      </c>
      <c r="N35" s="20">
        <v>4100</v>
      </c>
      <c r="O35" s="20">
        <f t="shared" si="2"/>
        <v>4002.01</v>
      </c>
      <c r="Q35" s="22">
        <v>7</v>
      </c>
      <c r="R35" s="25">
        <v>7.15</v>
      </c>
      <c r="S35" s="57">
        <f>AVERAGE(D56:D59)</f>
        <v>4100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4100</v>
      </c>
      <c r="J36" s="20">
        <f t="shared" si="1"/>
        <v>4002.01</v>
      </c>
      <c r="K36" s="21">
        <v>73</v>
      </c>
      <c r="L36" s="24">
        <v>18</v>
      </c>
      <c r="M36" s="22">
        <v>18.149999999999999</v>
      </c>
      <c r="N36" s="20">
        <v>4100</v>
      </c>
      <c r="O36" s="20">
        <f t="shared" si="2"/>
        <v>4002.01</v>
      </c>
      <c r="Q36" s="22">
        <v>8</v>
      </c>
      <c r="R36" s="22">
        <v>8.15</v>
      </c>
      <c r="S36" s="57">
        <f>AVERAGE(I28:I31)</f>
        <v>4100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4100</v>
      </c>
      <c r="J37" s="20">
        <f t="shared" si="1"/>
        <v>4002.01</v>
      </c>
      <c r="K37" s="21">
        <v>74</v>
      </c>
      <c r="L37" s="24">
        <v>18.149999999999999</v>
      </c>
      <c r="M37" s="22">
        <v>18.3</v>
      </c>
      <c r="N37" s="20">
        <v>4100</v>
      </c>
      <c r="O37" s="20">
        <f t="shared" si="2"/>
        <v>4002.01</v>
      </c>
      <c r="Q37" s="22">
        <v>9</v>
      </c>
      <c r="R37" s="22">
        <v>9.15</v>
      </c>
      <c r="S37" s="57">
        <f>AVERAGE(I32:I35)</f>
        <v>4100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4100</v>
      </c>
      <c r="J38" s="20">
        <f t="shared" si="1"/>
        <v>4002.01</v>
      </c>
      <c r="K38" s="21">
        <v>75</v>
      </c>
      <c r="L38" s="24">
        <v>18.3</v>
      </c>
      <c r="M38" s="22">
        <v>18.45</v>
      </c>
      <c r="N38" s="20">
        <v>4100</v>
      </c>
      <c r="O38" s="20">
        <f t="shared" si="2"/>
        <v>4002.01</v>
      </c>
      <c r="Q38" s="22">
        <v>10</v>
      </c>
      <c r="R38" s="24">
        <v>10.15</v>
      </c>
      <c r="S38" s="57">
        <f>AVERAGE(I36:I39)</f>
        <v>4100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4100</v>
      </c>
      <c r="J39" s="20">
        <f t="shared" si="1"/>
        <v>4002.01</v>
      </c>
      <c r="K39" s="21">
        <v>76</v>
      </c>
      <c r="L39" s="24">
        <v>18.45</v>
      </c>
      <c r="M39" s="22">
        <v>19</v>
      </c>
      <c r="N39" s="20">
        <v>4100</v>
      </c>
      <c r="O39" s="20">
        <f t="shared" si="2"/>
        <v>4002.01</v>
      </c>
      <c r="Q39" s="22">
        <v>11</v>
      </c>
      <c r="R39" s="24">
        <v>11.15</v>
      </c>
      <c r="S39" s="57">
        <f>AVERAGE(I40:I43)</f>
        <v>4100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4100</v>
      </c>
      <c r="J40" s="20">
        <f t="shared" si="1"/>
        <v>4002.01</v>
      </c>
      <c r="K40" s="21">
        <v>77</v>
      </c>
      <c r="L40" s="24">
        <v>19</v>
      </c>
      <c r="M40" s="22">
        <v>19.149999999999999</v>
      </c>
      <c r="N40" s="20">
        <v>4100</v>
      </c>
      <c r="O40" s="20">
        <f t="shared" si="2"/>
        <v>4002.01</v>
      </c>
      <c r="Q40" s="22">
        <v>12</v>
      </c>
      <c r="R40" s="24">
        <v>12.15</v>
      </c>
      <c r="S40" s="57">
        <f>AVERAGE(I44:I47)</f>
        <v>4100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4100</v>
      </c>
      <c r="J41" s="20">
        <f t="shared" si="1"/>
        <v>4002.01</v>
      </c>
      <c r="K41" s="21">
        <v>78</v>
      </c>
      <c r="L41" s="24">
        <v>19.149999999999999</v>
      </c>
      <c r="M41" s="22">
        <v>19.3</v>
      </c>
      <c r="N41" s="20">
        <v>4100</v>
      </c>
      <c r="O41" s="20">
        <f t="shared" si="2"/>
        <v>4002.01</v>
      </c>
      <c r="Q41" s="22">
        <v>13</v>
      </c>
      <c r="R41" s="24">
        <v>13.15</v>
      </c>
      <c r="S41" s="57">
        <f>AVERAGE(I48:I51)</f>
        <v>4100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4100</v>
      </c>
      <c r="J42" s="20">
        <f t="shared" si="1"/>
        <v>4002.01</v>
      </c>
      <c r="K42" s="21">
        <v>79</v>
      </c>
      <c r="L42" s="24">
        <v>19.3</v>
      </c>
      <c r="M42" s="22">
        <v>19.45</v>
      </c>
      <c r="N42" s="20">
        <v>4100</v>
      </c>
      <c r="O42" s="20">
        <f t="shared" si="2"/>
        <v>4002.01</v>
      </c>
      <c r="Q42" s="22">
        <v>14</v>
      </c>
      <c r="R42" s="24">
        <v>14.15</v>
      </c>
      <c r="S42" s="57">
        <f>AVERAGE(I52:I55)</f>
        <v>4100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4100</v>
      </c>
      <c r="J43" s="20">
        <f t="shared" si="1"/>
        <v>4002.01</v>
      </c>
      <c r="K43" s="21">
        <v>80</v>
      </c>
      <c r="L43" s="24">
        <v>19.45</v>
      </c>
      <c r="M43" s="22">
        <v>20</v>
      </c>
      <c r="N43" s="20">
        <v>4100</v>
      </c>
      <c r="O43" s="20">
        <f t="shared" si="2"/>
        <v>4002.01</v>
      </c>
      <c r="Q43" s="22">
        <v>15</v>
      </c>
      <c r="R43" s="22">
        <v>15.15</v>
      </c>
      <c r="S43" s="57">
        <f>AVERAGE(I56:I59)</f>
        <v>4100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4100</v>
      </c>
      <c r="J44" s="20">
        <f t="shared" si="1"/>
        <v>4002.01</v>
      </c>
      <c r="K44" s="21">
        <v>81</v>
      </c>
      <c r="L44" s="24">
        <v>20</v>
      </c>
      <c r="M44" s="22">
        <v>20.149999999999999</v>
      </c>
      <c r="N44" s="20">
        <v>4100</v>
      </c>
      <c r="O44" s="20">
        <f t="shared" si="2"/>
        <v>4002.01</v>
      </c>
      <c r="Q44" s="22">
        <v>16</v>
      </c>
      <c r="R44" s="22">
        <v>16.149999999999999</v>
      </c>
      <c r="S44" s="57">
        <f>AVERAGE(N28:N31)</f>
        <v>4100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4100</v>
      </c>
      <c r="J45" s="20">
        <f t="shared" si="1"/>
        <v>4002.01</v>
      </c>
      <c r="K45" s="21">
        <v>82</v>
      </c>
      <c r="L45" s="24">
        <v>20.149999999999999</v>
      </c>
      <c r="M45" s="22">
        <v>20.3</v>
      </c>
      <c r="N45" s="20">
        <v>4100</v>
      </c>
      <c r="O45" s="20">
        <f t="shared" si="2"/>
        <v>4002.01</v>
      </c>
      <c r="Q45" s="22">
        <v>17</v>
      </c>
      <c r="R45" s="22">
        <v>17.149999999999999</v>
      </c>
      <c r="S45" s="57">
        <f>AVERAGE(N32:N35)</f>
        <v>4100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4100</v>
      </c>
      <c r="J46" s="20">
        <f t="shared" si="1"/>
        <v>4002.01</v>
      </c>
      <c r="K46" s="21">
        <v>83</v>
      </c>
      <c r="L46" s="24">
        <v>20.3</v>
      </c>
      <c r="M46" s="22">
        <v>20.45</v>
      </c>
      <c r="N46" s="20">
        <v>4100</v>
      </c>
      <c r="O46" s="20">
        <f t="shared" si="2"/>
        <v>4002.01</v>
      </c>
      <c r="Q46" s="24">
        <v>18</v>
      </c>
      <c r="R46" s="22">
        <v>18.149999999999999</v>
      </c>
      <c r="S46" s="57">
        <f>AVERAGE(N36:N39)</f>
        <v>4100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4100</v>
      </c>
      <c r="J47" s="20">
        <f t="shared" si="1"/>
        <v>4002.01</v>
      </c>
      <c r="K47" s="21">
        <v>84</v>
      </c>
      <c r="L47" s="24">
        <v>20.45</v>
      </c>
      <c r="M47" s="22">
        <v>21</v>
      </c>
      <c r="N47" s="20">
        <v>4100</v>
      </c>
      <c r="O47" s="20">
        <f t="shared" si="2"/>
        <v>4002.01</v>
      </c>
      <c r="Q47" s="24">
        <v>19</v>
      </c>
      <c r="R47" s="22">
        <v>19.149999999999999</v>
      </c>
      <c r="S47" s="57">
        <f>AVERAGE(N40:N43)</f>
        <v>4100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4100</v>
      </c>
      <c r="J48" s="20">
        <f t="shared" si="1"/>
        <v>4002.01</v>
      </c>
      <c r="K48" s="21">
        <v>85</v>
      </c>
      <c r="L48" s="24">
        <v>21</v>
      </c>
      <c r="M48" s="22">
        <v>21.15</v>
      </c>
      <c r="N48" s="20">
        <v>4100</v>
      </c>
      <c r="O48" s="20">
        <f t="shared" si="2"/>
        <v>4002.01</v>
      </c>
      <c r="Q48" s="24">
        <v>20</v>
      </c>
      <c r="R48" s="22">
        <v>20.149999999999999</v>
      </c>
      <c r="S48" s="57">
        <f>AVERAGE(N44:N47)</f>
        <v>4100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4100</v>
      </c>
      <c r="J49" s="20">
        <f t="shared" si="1"/>
        <v>4002.01</v>
      </c>
      <c r="K49" s="21">
        <v>86</v>
      </c>
      <c r="L49" s="24">
        <v>21.15</v>
      </c>
      <c r="M49" s="22">
        <v>21.3</v>
      </c>
      <c r="N49" s="20">
        <v>4100</v>
      </c>
      <c r="O49" s="20">
        <f t="shared" si="2"/>
        <v>4002.01</v>
      </c>
      <c r="Q49" s="24">
        <v>21</v>
      </c>
      <c r="R49" s="22">
        <v>21.15</v>
      </c>
      <c r="S49" s="57">
        <f>AVERAGE(N48:N51)</f>
        <v>4100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4100</v>
      </c>
      <c r="J50" s="20">
        <f t="shared" si="1"/>
        <v>4002.01</v>
      </c>
      <c r="K50" s="21">
        <v>87</v>
      </c>
      <c r="L50" s="24">
        <v>21.3</v>
      </c>
      <c r="M50" s="22">
        <v>21.45</v>
      </c>
      <c r="N50" s="20">
        <v>4100</v>
      </c>
      <c r="O50" s="20">
        <f t="shared" si="2"/>
        <v>4002.01</v>
      </c>
      <c r="Q50" s="24">
        <v>22</v>
      </c>
      <c r="R50" s="22">
        <v>22.15</v>
      </c>
      <c r="S50" s="57">
        <f>AVERAGE(N52:N55)</f>
        <v>4100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4100</v>
      </c>
      <c r="J51" s="20">
        <f t="shared" si="1"/>
        <v>4002.01</v>
      </c>
      <c r="K51" s="21">
        <v>88</v>
      </c>
      <c r="L51" s="24">
        <v>21.45</v>
      </c>
      <c r="M51" s="22">
        <v>22</v>
      </c>
      <c r="N51" s="20">
        <v>4100</v>
      </c>
      <c r="O51" s="20">
        <f t="shared" si="2"/>
        <v>4002.01</v>
      </c>
      <c r="Q51" s="24">
        <v>23</v>
      </c>
      <c r="R51" s="22">
        <v>23.15</v>
      </c>
      <c r="S51" s="57">
        <f>AVERAGE(N56:N59)</f>
        <v>4100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4100</v>
      </c>
      <c r="E52" s="20">
        <f t="shared" si="0"/>
        <v>4002.01</v>
      </c>
      <c r="F52" s="21">
        <v>57</v>
      </c>
      <c r="G52" s="22">
        <v>14</v>
      </c>
      <c r="H52" s="24">
        <v>14.15</v>
      </c>
      <c r="I52" s="20">
        <v>4100</v>
      </c>
      <c r="J52" s="20">
        <f t="shared" si="1"/>
        <v>4002.01</v>
      </c>
      <c r="K52" s="21">
        <v>89</v>
      </c>
      <c r="L52" s="24">
        <v>22</v>
      </c>
      <c r="M52" s="22">
        <v>22.15</v>
      </c>
      <c r="N52" s="20">
        <v>4100</v>
      </c>
      <c r="O52" s="20">
        <f t="shared" si="2"/>
        <v>4002.01</v>
      </c>
      <c r="Q52" s="56" t="s">
        <v>195</v>
      </c>
      <c r="S52" s="57">
        <f>AVERAGE(S28:S51)</f>
        <v>4100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4100</v>
      </c>
      <c r="E53" s="20">
        <f t="shared" si="0"/>
        <v>4002.01</v>
      </c>
      <c r="F53" s="21">
        <v>58</v>
      </c>
      <c r="G53" s="22">
        <v>14.15</v>
      </c>
      <c r="H53" s="24">
        <v>14.3</v>
      </c>
      <c r="I53" s="20">
        <v>4100</v>
      </c>
      <c r="J53" s="20">
        <f t="shared" si="1"/>
        <v>4002.01</v>
      </c>
      <c r="K53" s="21">
        <v>90</v>
      </c>
      <c r="L53" s="24">
        <v>22.15</v>
      </c>
      <c r="M53" s="22">
        <v>22.3</v>
      </c>
      <c r="N53" s="20">
        <v>4100</v>
      </c>
      <c r="O53" s="20">
        <f t="shared" si="2"/>
        <v>4002.01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4100</v>
      </c>
      <c r="E54" s="20">
        <f t="shared" si="0"/>
        <v>4002.01</v>
      </c>
      <c r="F54" s="21">
        <v>59</v>
      </c>
      <c r="G54" s="22">
        <v>14.3</v>
      </c>
      <c r="H54" s="24">
        <v>14.45</v>
      </c>
      <c r="I54" s="20">
        <v>4100</v>
      </c>
      <c r="J54" s="20">
        <f t="shared" si="1"/>
        <v>4002.01</v>
      </c>
      <c r="K54" s="21">
        <v>91</v>
      </c>
      <c r="L54" s="24">
        <v>22.3</v>
      </c>
      <c r="M54" s="22">
        <v>22.45</v>
      </c>
      <c r="N54" s="20">
        <v>4100</v>
      </c>
      <c r="O54" s="20">
        <f t="shared" si="2"/>
        <v>4002.01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4100</v>
      </c>
      <c r="E55" s="20">
        <f t="shared" si="0"/>
        <v>4002.01</v>
      </c>
      <c r="F55" s="21">
        <v>60</v>
      </c>
      <c r="G55" s="22">
        <v>14.45</v>
      </c>
      <c r="H55" s="22">
        <v>15</v>
      </c>
      <c r="I55" s="20">
        <v>4100</v>
      </c>
      <c r="J55" s="20">
        <f t="shared" si="1"/>
        <v>4002.01</v>
      </c>
      <c r="K55" s="21">
        <v>92</v>
      </c>
      <c r="L55" s="24">
        <v>22.45</v>
      </c>
      <c r="M55" s="22">
        <v>23</v>
      </c>
      <c r="N55" s="20">
        <v>4100</v>
      </c>
      <c r="O55" s="20">
        <f t="shared" si="2"/>
        <v>4002.01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4100</v>
      </c>
      <c r="E56" s="20">
        <f t="shared" si="0"/>
        <v>4002.01</v>
      </c>
      <c r="F56" s="21">
        <v>61</v>
      </c>
      <c r="G56" s="22">
        <v>15</v>
      </c>
      <c r="H56" s="22">
        <v>15.15</v>
      </c>
      <c r="I56" s="20">
        <v>4100</v>
      </c>
      <c r="J56" s="20">
        <f t="shared" si="1"/>
        <v>4002.01</v>
      </c>
      <c r="K56" s="21">
        <v>93</v>
      </c>
      <c r="L56" s="24">
        <v>23</v>
      </c>
      <c r="M56" s="22">
        <v>23.15</v>
      </c>
      <c r="N56" s="20">
        <v>4100</v>
      </c>
      <c r="O56" s="20">
        <f t="shared" si="2"/>
        <v>4002.01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4100</v>
      </c>
      <c r="E57" s="20">
        <f t="shared" si="0"/>
        <v>4002.01</v>
      </c>
      <c r="F57" s="21">
        <v>62</v>
      </c>
      <c r="G57" s="22">
        <v>15.15</v>
      </c>
      <c r="H57" s="22">
        <v>15.3</v>
      </c>
      <c r="I57" s="20">
        <v>4100</v>
      </c>
      <c r="J57" s="20">
        <f t="shared" si="1"/>
        <v>4002.01</v>
      </c>
      <c r="K57" s="21">
        <v>94</v>
      </c>
      <c r="L57" s="22">
        <v>23.15</v>
      </c>
      <c r="M57" s="22">
        <v>23.3</v>
      </c>
      <c r="N57" s="20">
        <v>4100</v>
      </c>
      <c r="O57" s="20">
        <f t="shared" si="2"/>
        <v>4002.01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4100</v>
      </c>
      <c r="E58" s="20">
        <f t="shared" si="0"/>
        <v>4002.01</v>
      </c>
      <c r="F58" s="21">
        <v>63</v>
      </c>
      <c r="G58" s="22">
        <v>15.3</v>
      </c>
      <c r="H58" s="22">
        <v>15.45</v>
      </c>
      <c r="I58" s="20">
        <v>4100</v>
      </c>
      <c r="J58" s="20">
        <f t="shared" si="1"/>
        <v>4002.01</v>
      </c>
      <c r="K58" s="21">
        <v>95</v>
      </c>
      <c r="L58" s="22">
        <v>23.3</v>
      </c>
      <c r="M58" s="22">
        <v>23.45</v>
      </c>
      <c r="N58" s="20">
        <v>4100</v>
      </c>
      <c r="O58" s="20">
        <f t="shared" si="2"/>
        <v>4002.01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4100</v>
      </c>
      <c r="E59" s="20">
        <f t="shared" si="0"/>
        <v>4002.01</v>
      </c>
      <c r="F59" s="21">
        <v>64</v>
      </c>
      <c r="G59" s="22">
        <v>15.45</v>
      </c>
      <c r="H59" s="22">
        <v>16</v>
      </c>
      <c r="I59" s="20">
        <v>4100</v>
      </c>
      <c r="J59" s="20">
        <f t="shared" si="1"/>
        <v>4002.01</v>
      </c>
      <c r="K59" s="26">
        <v>96</v>
      </c>
      <c r="L59" s="22">
        <v>23.45</v>
      </c>
      <c r="M59" s="27">
        <v>24</v>
      </c>
      <c r="N59" s="20">
        <v>4100</v>
      </c>
      <c r="O59" s="20">
        <f t="shared" si="2"/>
        <v>4002.01</v>
      </c>
    </row>
    <row r="60" spans="1:19" ht="12.75" customHeight="1">
      <c r="A60" s="28"/>
      <c r="B60" s="29"/>
      <c r="C60" s="30"/>
      <c r="D60" s="31">
        <f>SUM(D28:D59)</f>
        <v>131200</v>
      </c>
      <c r="E60" s="32">
        <f>SUM(E28:E59)</f>
        <v>128064.31999999995</v>
      </c>
      <c r="F60" s="33"/>
      <c r="G60" s="34"/>
      <c r="H60" s="34"/>
      <c r="I60" s="32">
        <f>SUM(I28:I59)</f>
        <v>131200</v>
      </c>
      <c r="J60" s="31">
        <f>SUM(J28:J59)</f>
        <v>128064.31999999995</v>
      </c>
      <c r="K60" s="33"/>
      <c r="L60" s="34"/>
      <c r="M60" s="34"/>
      <c r="N60" s="31">
        <f>SUM(N28:N59)</f>
        <v>131200</v>
      </c>
      <c r="O60" s="32">
        <f>SUM(O28:O59)</f>
        <v>128064.31999999995</v>
      </c>
      <c r="P60" s="12"/>
      <c r="Q60" s="35"/>
      <c r="R60" s="12"/>
    </row>
    <row r="64" spans="1:19" ht="12.75" customHeight="1">
      <c r="A64" t="s">
        <v>119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121</v>
      </c>
      <c r="N12" s="2" t="s">
        <v>122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D28*(100-2.39)/100</f>
        <v>507.57199999999995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I28*(100-2.39)/100</f>
        <v>507.57199999999995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N28*(100-2.39)/100</f>
        <v>507.57199999999995</v>
      </c>
      <c r="Q28" s="18">
        <v>0</v>
      </c>
      <c r="R28" s="19">
        <v>0.15</v>
      </c>
      <c r="S28" s="57">
        <f>AVERAGE(D28:D31)</f>
        <v>520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507.57199999999995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507.57199999999995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507.57199999999995</v>
      </c>
      <c r="Q29" s="22">
        <v>1</v>
      </c>
      <c r="R29" s="19">
        <v>1.1499999999999999</v>
      </c>
      <c r="S29" s="57">
        <f>AVERAGE(D32:D35)</f>
        <v>520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507.57199999999995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507.57199999999995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507.57199999999995</v>
      </c>
      <c r="Q30" s="23">
        <v>2</v>
      </c>
      <c r="R30" s="19">
        <v>2.15</v>
      </c>
      <c r="S30" s="57">
        <f>AVERAGE(D36:D39)</f>
        <v>520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507.57199999999995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507.57199999999995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507.57199999999995</v>
      </c>
      <c r="Q31" s="23">
        <v>3</v>
      </c>
      <c r="R31" s="25">
        <v>3.15</v>
      </c>
      <c r="S31" s="57">
        <f>AVERAGE(D40:D43)</f>
        <v>520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507.57199999999995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507.57199999999995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507.57199999999995</v>
      </c>
      <c r="Q32" s="23">
        <v>4</v>
      </c>
      <c r="R32" s="25">
        <v>4.1500000000000004</v>
      </c>
      <c r="S32" s="57">
        <f>AVERAGE(D44:D47)</f>
        <v>520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507.57199999999995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507.57199999999995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507.57199999999995</v>
      </c>
      <c r="Q33" s="22">
        <v>5</v>
      </c>
      <c r="R33" s="25">
        <v>5.15</v>
      </c>
      <c r="S33" s="57">
        <f>AVERAGE(D48:D51)</f>
        <v>520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507.57199999999995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507.57199999999995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507.57199999999995</v>
      </c>
      <c r="Q34" s="22">
        <v>6</v>
      </c>
      <c r="R34" s="25">
        <v>6.15</v>
      </c>
      <c r="S34" s="57">
        <f>AVERAGE(D52:D55)</f>
        <v>520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507.57199999999995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507.57199999999995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507.57199999999995</v>
      </c>
      <c r="Q35" s="22">
        <v>7</v>
      </c>
      <c r="R35" s="25">
        <v>7.15</v>
      </c>
      <c r="S35" s="57">
        <f>AVERAGE(D56:D59)</f>
        <v>520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507.57199999999995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507.57199999999995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507.57199999999995</v>
      </c>
      <c r="Q36" s="22">
        <v>8</v>
      </c>
      <c r="R36" s="22">
        <v>8.15</v>
      </c>
      <c r="S36" s="57">
        <f>AVERAGE(I28:I31)</f>
        <v>520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507.57199999999995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507.57199999999995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507.57199999999995</v>
      </c>
      <c r="Q37" s="22">
        <v>9</v>
      </c>
      <c r="R37" s="22">
        <v>9.15</v>
      </c>
      <c r="S37" s="57">
        <f>AVERAGE(I32:I35)</f>
        <v>520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507.57199999999995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507.57199999999995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507.57199999999995</v>
      </c>
      <c r="Q38" s="22">
        <v>10</v>
      </c>
      <c r="R38" s="24">
        <v>10.15</v>
      </c>
      <c r="S38" s="57">
        <f>AVERAGE(I36:I39)</f>
        <v>520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507.57199999999995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507.57199999999995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507.57199999999995</v>
      </c>
      <c r="Q39" s="22">
        <v>11</v>
      </c>
      <c r="R39" s="24">
        <v>11.15</v>
      </c>
      <c r="S39" s="57">
        <f>AVERAGE(I40:I43)</f>
        <v>520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507.57199999999995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507.57199999999995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507.57199999999995</v>
      </c>
      <c r="Q40" s="22">
        <v>12</v>
      </c>
      <c r="R40" s="24">
        <v>12.15</v>
      </c>
      <c r="S40" s="57">
        <f>AVERAGE(I44:I47)</f>
        <v>520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507.57199999999995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507.57199999999995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507.57199999999995</v>
      </c>
      <c r="Q41" s="22">
        <v>13</v>
      </c>
      <c r="R41" s="24">
        <v>13.15</v>
      </c>
      <c r="S41" s="57">
        <f>AVERAGE(I48:I51)</f>
        <v>520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507.57199999999995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507.57199999999995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507.57199999999995</v>
      </c>
      <c r="Q42" s="22">
        <v>14</v>
      </c>
      <c r="R42" s="24">
        <v>14.15</v>
      </c>
      <c r="S42" s="57">
        <f>AVERAGE(I52:I55)</f>
        <v>520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507.57199999999995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507.57199999999995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507.57199999999995</v>
      </c>
      <c r="Q43" s="22">
        <v>15</v>
      </c>
      <c r="R43" s="22">
        <v>15.15</v>
      </c>
      <c r="S43" s="57">
        <f>AVERAGE(I56:I59)</f>
        <v>520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507.57199999999995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507.57199999999995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507.57199999999995</v>
      </c>
      <c r="Q44" s="22">
        <v>16</v>
      </c>
      <c r="R44" s="22">
        <v>16.149999999999999</v>
      </c>
      <c r="S44" s="57">
        <f>AVERAGE(N28:N31)</f>
        <v>520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507.57199999999995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507.57199999999995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507.57199999999995</v>
      </c>
      <c r="Q45" s="22">
        <v>17</v>
      </c>
      <c r="R45" s="22">
        <v>17.149999999999999</v>
      </c>
      <c r="S45" s="57">
        <f>AVERAGE(N32:N35)</f>
        <v>520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507.57199999999995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507.57199999999995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507.57199999999995</v>
      </c>
      <c r="Q46" s="24">
        <v>18</v>
      </c>
      <c r="R46" s="22">
        <v>18.149999999999999</v>
      </c>
      <c r="S46" s="57">
        <f>AVERAGE(N36:N39)</f>
        <v>520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507.57199999999995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507.57199999999995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507.57199999999995</v>
      </c>
      <c r="Q47" s="24">
        <v>19</v>
      </c>
      <c r="R47" s="22">
        <v>19.149999999999999</v>
      </c>
      <c r="S47" s="57">
        <f>AVERAGE(N40:N43)</f>
        <v>520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507.57199999999995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507.57199999999995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507.57199999999995</v>
      </c>
      <c r="Q48" s="24">
        <v>20</v>
      </c>
      <c r="R48" s="22">
        <v>20.149999999999999</v>
      </c>
      <c r="S48" s="57">
        <f>AVERAGE(N44:N47)</f>
        <v>520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507.57199999999995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507.57199999999995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507.57199999999995</v>
      </c>
      <c r="Q49" s="24">
        <v>21</v>
      </c>
      <c r="R49" s="22">
        <v>21.15</v>
      </c>
      <c r="S49" s="57">
        <f>AVERAGE(N48:N51)</f>
        <v>520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507.57199999999995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507.57199999999995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507.57199999999995</v>
      </c>
      <c r="Q50" s="24">
        <v>22</v>
      </c>
      <c r="R50" s="22">
        <v>22.15</v>
      </c>
      <c r="S50" s="57">
        <f>AVERAGE(N52:N55)</f>
        <v>520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507.57199999999995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507.57199999999995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507.57199999999995</v>
      </c>
      <c r="Q51" s="24">
        <v>23</v>
      </c>
      <c r="R51" s="22">
        <v>23.15</v>
      </c>
      <c r="S51" s="57">
        <f>AVERAGE(N56:N59)</f>
        <v>520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507.57199999999995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507.57199999999995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507.57199999999995</v>
      </c>
      <c r="Q52" s="56" t="s">
        <v>195</v>
      </c>
      <c r="S52" s="57">
        <f>AVERAGE(S28:S51)</f>
        <v>520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507.57199999999995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507.57199999999995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507.57199999999995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507.57199999999995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507.57199999999995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507.57199999999995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507.57199999999995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507.57199999999995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507.57199999999995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507.57199999999995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507.57199999999995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507.57199999999995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507.57199999999995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507.57199999999995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507.57199999999995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507.57199999999995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507.57199999999995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507.57199999999995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507.57199999999995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507.57199999999995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507.57199999999995</v>
      </c>
    </row>
    <row r="60" spans="1:19" ht="12.75" customHeight="1">
      <c r="A60" s="28"/>
      <c r="B60" s="29"/>
      <c r="C60" s="30"/>
      <c r="D60" s="31">
        <f>SUM(D28:D59)</f>
        <v>16640</v>
      </c>
      <c r="E60" s="32">
        <f>SUM(E28:E59)</f>
        <v>16242.304000000002</v>
      </c>
      <c r="F60" s="33"/>
      <c r="G60" s="34"/>
      <c r="H60" s="34"/>
      <c r="I60" s="32">
        <f>SUM(I28:I59)</f>
        <v>16640</v>
      </c>
      <c r="J60" s="31">
        <f>SUM(J28:J59)</f>
        <v>16242.304000000002</v>
      </c>
      <c r="K60" s="33"/>
      <c r="L60" s="34"/>
      <c r="M60" s="34"/>
      <c r="N60" s="31">
        <f>SUM(N28:N59)</f>
        <v>16640</v>
      </c>
      <c r="O60" s="32">
        <f>SUM(O28:O59)</f>
        <v>16242.304000000002</v>
      </c>
      <c r="P60" s="12"/>
      <c r="Q60" s="35"/>
      <c r="R60" s="12"/>
    </row>
    <row r="64" spans="1:19" ht="12.75" customHeight="1">
      <c r="A64" t="s">
        <v>123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125</v>
      </c>
      <c r="N12" s="2" t="s">
        <v>126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D28*(100-2.39)/100</f>
        <v>507.57199999999995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I28*(100-2.39)/100</f>
        <v>507.57199999999995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N28*(100-2.39)/100</f>
        <v>507.57199999999995</v>
      </c>
      <c r="Q28" s="18">
        <v>0</v>
      </c>
      <c r="R28" s="19">
        <v>0.15</v>
      </c>
      <c r="S28" s="57">
        <f>AVERAGE(D28:D31)</f>
        <v>520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507.57199999999995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507.57199999999995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507.57199999999995</v>
      </c>
      <c r="Q29" s="22">
        <v>1</v>
      </c>
      <c r="R29" s="19">
        <v>1.1499999999999999</v>
      </c>
      <c r="S29" s="57">
        <f>AVERAGE(D32:D35)</f>
        <v>520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507.57199999999995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507.57199999999995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507.57199999999995</v>
      </c>
      <c r="Q30" s="23">
        <v>2</v>
      </c>
      <c r="R30" s="19">
        <v>2.15</v>
      </c>
      <c r="S30" s="57">
        <f>AVERAGE(D36:D39)</f>
        <v>520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507.57199999999995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507.57199999999995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507.57199999999995</v>
      </c>
      <c r="Q31" s="23">
        <v>3</v>
      </c>
      <c r="R31" s="25">
        <v>3.15</v>
      </c>
      <c r="S31" s="57">
        <f>AVERAGE(D40:D43)</f>
        <v>520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507.57199999999995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507.57199999999995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507.57199999999995</v>
      </c>
      <c r="Q32" s="23">
        <v>4</v>
      </c>
      <c r="R32" s="25">
        <v>4.1500000000000004</v>
      </c>
      <c r="S32" s="57">
        <f>AVERAGE(D44:D47)</f>
        <v>520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507.57199999999995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507.57199999999995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507.57199999999995</v>
      </c>
      <c r="Q33" s="22">
        <v>5</v>
      </c>
      <c r="R33" s="25">
        <v>5.15</v>
      </c>
      <c r="S33" s="57">
        <f>AVERAGE(D48:D51)</f>
        <v>520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507.57199999999995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507.57199999999995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507.57199999999995</v>
      </c>
      <c r="Q34" s="22">
        <v>6</v>
      </c>
      <c r="R34" s="25">
        <v>6.15</v>
      </c>
      <c r="S34" s="57">
        <f>AVERAGE(D52:D55)</f>
        <v>520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507.57199999999995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507.57199999999995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507.57199999999995</v>
      </c>
      <c r="Q35" s="22">
        <v>7</v>
      </c>
      <c r="R35" s="25">
        <v>7.15</v>
      </c>
      <c r="S35" s="57">
        <f>AVERAGE(D56:D59)</f>
        <v>520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507.57199999999995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507.57199999999995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507.57199999999995</v>
      </c>
      <c r="Q36" s="22">
        <v>8</v>
      </c>
      <c r="R36" s="22">
        <v>8.15</v>
      </c>
      <c r="S36" s="57">
        <f>AVERAGE(I28:I31)</f>
        <v>520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507.57199999999995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507.57199999999995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507.57199999999995</v>
      </c>
      <c r="Q37" s="22">
        <v>9</v>
      </c>
      <c r="R37" s="22">
        <v>9.15</v>
      </c>
      <c r="S37" s="57">
        <f>AVERAGE(I32:I35)</f>
        <v>520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507.57199999999995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507.57199999999995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507.57199999999995</v>
      </c>
      <c r="Q38" s="22">
        <v>10</v>
      </c>
      <c r="R38" s="24">
        <v>10.15</v>
      </c>
      <c r="S38" s="57">
        <f>AVERAGE(I36:I39)</f>
        <v>520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507.57199999999995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507.57199999999995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507.57199999999995</v>
      </c>
      <c r="Q39" s="22">
        <v>11</v>
      </c>
      <c r="R39" s="24">
        <v>11.15</v>
      </c>
      <c r="S39" s="57">
        <f>AVERAGE(I40:I43)</f>
        <v>520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507.57199999999995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507.57199999999995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507.57199999999995</v>
      </c>
      <c r="Q40" s="22">
        <v>12</v>
      </c>
      <c r="R40" s="24">
        <v>12.15</v>
      </c>
      <c r="S40" s="57">
        <f>AVERAGE(I44:I47)</f>
        <v>520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507.57199999999995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507.57199999999995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507.57199999999995</v>
      </c>
      <c r="Q41" s="22">
        <v>13</v>
      </c>
      <c r="R41" s="24">
        <v>13.15</v>
      </c>
      <c r="S41" s="57">
        <f>AVERAGE(I48:I51)</f>
        <v>520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507.57199999999995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507.57199999999995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507.57199999999995</v>
      </c>
      <c r="Q42" s="22">
        <v>14</v>
      </c>
      <c r="R42" s="24">
        <v>14.15</v>
      </c>
      <c r="S42" s="57">
        <f>AVERAGE(I52:I55)</f>
        <v>520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507.57199999999995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507.57199999999995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507.57199999999995</v>
      </c>
      <c r="Q43" s="22">
        <v>15</v>
      </c>
      <c r="R43" s="22">
        <v>15.15</v>
      </c>
      <c r="S43" s="57">
        <f>AVERAGE(I56:I59)</f>
        <v>520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507.57199999999995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507.57199999999995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507.57199999999995</v>
      </c>
      <c r="Q44" s="22">
        <v>16</v>
      </c>
      <c r="R44" s="22">
        <v>16.149999999999999</v>
      </c>
      <c r="S44" s="57">
        <f>AVERAGE(N28:N31)</f>
        <v>520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507.57199999999995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507.57199999999995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507.57199999999995</v>
      </c>
      <c r="Q45" s="22">
        <v>17</v>
      </c>
      <c r="R45" s="22">
        <v>17.149999999999999</v>
      </c>
      <c r="S45" s="57">
        <f>AVERAGE(N32:N35)</f>
        <v>520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507.57199999999995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507.57199999999995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507.57199999999995</v>
      </c>
      <c r="Q46" s="24">
        <v>18</v>
      </c>
      <c r="R46" s="22">
        <v>18.149999999999999</v>
      </c>
      <c r="S46" s="57">
        <f>AVERAGE(N36:N39)</f>
        <v>520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507.57199999999995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507.57199999999995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507.57199999999995</v>
      </c>
      <c r="Q47" s="24">
        <v>19</v>
      </c>
      <c r="R47" s="22">
        <v>19.149999999999999</v>
      </c>
      <c r="S47" s="57">
        <f>AVERAGE(N40:N43)</f>
        <v>520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507.57199999999995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507.57199999999995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507.57199999999995</v>
      </c>
      <c r="Q48" s="24">
        <v>20</v>
      </c>
      <c r="R48" s="22">
        <v>20.149999999999999</v>
      </c>
      <c r="S48" s="57">
        <f>AVERAGE(N44:N47)</f>
        <v>520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507.57199999999995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507.57199999999995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507.57199999999995</v>
      </c>
      <c r="Q49" s="24">
        <v>21</v>
      </c>
      <c r="R49" s="22">
        <v>21.15</v>
      </c>
      <c r="S49" s="57">
        <f>AVERAGE(N48:N51)</f>
        <v>520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507.57199999999995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507.57199999999995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507.57199999999995</v>
      </c>
      <c r="Q50" s="24">
        <v>22</v>
      </c>
      <c r="R50" s="22">
        <v>22.15</v>
      </c>
      <c r="S50" s="57">
        <f>AVERAGE(N52:N55)</f>
        <v>520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507.57199999999995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507.57199999999995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507.57199999999995</v>
      </c>
      <c r="Q51" s="24">
        <v>23</v>
      </c>
      <c r="R51" s="22">
        <v>23.15</v>
      </c>
      <c r="S51" s="57">
        <f>AVERAGE(N56:N59)</f>
        <v>520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507.57199999999995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507.57199999999995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507.57199999999995</v>
      </c>
      <c r="Q52" s="56" t="s">
        <v>195</v>
      </c>
      <c r="S52" s="57">
        <f>AVERAGE(S28:S51)</f>
        <v>520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507.57199999999995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507.57199999999995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507.57199999999995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507.57199999999995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507.57199999999995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507.57199999999995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507.57199999999995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507.57199999999995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507.57199999999995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507.57199999999995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507.57199999999995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507.57199999999995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507.57199999999995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507.57199999999995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507.57199999999995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507.57199999999995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507.57199999999995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507.57199999999995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507.57199999999995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507.57199999999995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507.57199999999995</v>
      </c>
    </row>
    <row r="60" spans="1:19" ht="12.75" customHeight="1">
      <c r="A60" s="28"/>
      <c r="B60" s="29"/>
      <c r="C60" s="30"/>
      <c r="D60" s="31">
        <f>SUM(D28:D59)</f>
        <v>16640</v>
      </c>
      <c r="E60" s="32">
        <f>SUM(E28:E59)</f>
        <v>16242.304000000002</v>
      </c>
      <c r="F60" s="33"/>
      <c r="G60" s="34"/>
      <c r="H60" s="34"/>
      <c r="I60" s="32">
        <f>SUM(I28:I59)</f>
        <v>16640</v>
      </c>
      <c r="J60" s="31">
        <f>SUM(J28:J59)</f>
        <v>16242.304000000002</v>
      </c>
      <c r="K60" s="33"/>
      <c r="L60" s="34"/>
      <c r="M60" s="34"/>
      <c r="N60" s="31">
        <f>SUM(N28:N59)</f>
        <v>16640</v>
      </c>
      <c r="O60" s="32">
        <f>SUM(O28:O59)</f>
        <v>16242.304000000002</v>
      </c>
      <c r="P60" s="12"/>
      <c r="Q60" s="35"/>
      <c r="R60" s="12"/>
    </row>
    <row r="64" spans="1:19" ht="12.75" customHeight="1">
      <c r="A64" t="s">
        <v>127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37</v>
      </c>
      <c r="N12" s="2" t="s">
        <v>38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39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D28*(100-2.39)/100</f>
        <v>12689.3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I28*(100-2.39)/100</f>
        <v>12689.3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N28*(100-2.39)/100</f>
        <v>12689.3</v>
      </c>
      <c r="Q28" s="18">
        <v>0</v>
      </c>
      <c r="R28" s="19">
        <v>0.15</v>
      </c>
      <c r="S28" s="57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12689.3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12689.3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12689.3</v>
      </c>
      <c r="Q29" s="22">
        <v>1</v>
      </c>
      <c r="R29" s="19">
        <v>1.1499999999999999</v>
      </c>
      <c r="S29" s="57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12689.3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12689.3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12689.3</v>
      </c>
      <c r="Q30" s="23">
        <v>2</v>
      </c>
      <c r="R30" s="19">
        <v>2.15</v>
      </c>
      <c r="S30" s="57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12689.3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12689.3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12689.3</v>
      </c>
      <c r="Q31" s="23">
        <v>3</v>
      </c>
      <c r="R31" s="25">
        <v>3.15</v>
      </c>
      <c r="S31" s="57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12689.3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12689.3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12689.3</v>
      </c>
      <c r="Q32" s="23">
        <v>4</v>
      </c>
      <c r="R32" s="25">
        <v>4.1500000000000004</v>
      </c>
      <c r="S32" s="57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12689.3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12689.3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12689.3</v>
      </c>
      <c r="Q33" s="22">
        <v>5</v>
      </c>
      <c r="R33" s="25">
        <v>5.15</v>
      </c>
      <c r="S33" s="57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12689.3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12689.3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12689.3</v>
      </c>
      <c r="Q34" s="22">
        <v>6</v>
      </c>
      <c r="R34" s="25">
        <v>6.15</v>
      </c>
      <c r="S34" s="57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12689.3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12689.3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12689.3</v>
      </c>
      <c r="Q35" s="22">
        <v>7</v>
      </c>
      <c r="R35" s="25">
        <v>7.15</v>
      </c>
      <c r="S35" s="57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12689.3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12689.3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12689.3</v>
      </c>
      <c r="Q36" s="22">
        <v>8</v>
      </c>
      <c r="R36" s="22">
        <v>8.15</v>
      </c>
      <c r="S36" s="57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12689.3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12689.3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12689.3</v>
      </c>
      <c r="Q37" s="22">
        <v>9</v>
      </c>
      <c r="R37" s="22">
        <v>9.15</v>
      </c>
      <c r="S37" s="57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12689.3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12689.3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12689.3</v>
      </c>
      <c r="Q38" s="22">
        <v>10</v>
      </c>
      <c r="R38" s="24">
        <v>10.15</v>
      </c>
      <c r="S38" s="57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12689.3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12689.3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12689.3</v>
      </c>
      <c r="Q39" s="22">
        <v>11</v>
      </c>
      <c r="R39" s="24">
        <v>11.15</v>
      </c>
      <c r="S39" s="57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12689.3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12689.3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12689.3</v>
      </c>
      <c r="Q40" s="22">
        <v>12</v>
      </c>
      <c r="R40" s="24">
        <v>12.15</v>
      </c>
      <c r="S40" s="57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12689.3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12689.3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12689.3</v>
      </c>
      <c r="Q41" s="22">
        <v>13</v>
      </c>
      <c r="R41" s="24">
        <v>13.15</v>
      </c>
      <c r="S41" s="57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12689.3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12689.3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12689.3</v>
      </c>
      <c r="Q42" s="22">
        <v>14</v>
      </c>
      <c r="R42" s="24">
        <v>14.15</v>
      </c>
      <c r="S42" s="57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12689.3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12689.3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12689.3</v>
      </c>
      <c r="Q43" s="22">
        <v>15</v>
      </c>
      <c r="R43" s="22">
        <v>15.15</v>
      </c>
      <c r="S43" s="57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12689.3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12689.3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12689.3</v>
      </c>
      <c r="Q44" s="22">
        <v>16</v>
      </c>
      <c r="R44" s="22">
        <v>16.149999999999999</v>
      </c>
      <c r="S44" s="57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12689.3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12689.3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12689.3</v>
      </c>
      <c r="Q45" s="22">
        <v>17</v>
      </c>
      <c r="R45" s="22">
        <v>17.149999999999999</v>
      </c>
      <c r="S45" s="57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12689.3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12689.3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12689.3</v>
      </c>
      <c r="Q46" s="24">
        <v>18</v>
      </c>
      <c r="R46" s="22">
        <v>18.149999999999999</v>
      </c>
      <c r="S46" s="57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12689.3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12689.3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12689.3</v>
      </c>
      <c r="Q47" s="24">
        <v>19</v>
      </c>
      <c r="R47" s="22">
        <v>19.149999999999999</v>
      </c>
      <c r="S47" s="57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12689.3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12689.3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12689.3</v>
      </c>
      <c r="Q48" s="24">
        <v>20</v>
      </c>
      <c r="R48" s="22">
        <v>20.149999999999999</v>
      </c>
      <c r="S48" s="57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12689.3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12689.3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12689.3</v>
      </c>
      <c r="Q49" s="24">
        <v>21</v>
      </c>
      <c r="R49" s="22">
        <v>21.15</v>
      </c>
      <c r="S49" s="57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12689.3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12689.3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12689.3</v>
      </c>
      <c r="Q50" s="24">
        <v>22</v>
      </c>
      <c r="R50" s="22">
        <v>22.15</v>
      </c>
      <c r="S50" s="57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12689.3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12689.3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12689.3</v>
      </c>
      <c r="Q51" s="24">
        <v>23</v>
      </c>
      <c r="R51" s="22">
        <v>23.15</v>
      </c>
      <c r="S51" s="57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12689.3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12689.3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12689.3</v>
      </c>
      <c r="Q52" s="56" t="s">
        <v>195</v>
      </c>
      <c r="S52" s="57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12689.3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12689.3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12689.3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12689.3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12689.3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12689.3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12689.3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12689.3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12689.3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12689.3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12689.3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12689.3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12689.3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12689.3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12689.3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12689.3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12689.3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12689.3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12689.3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12689.3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12689.3</v>
      </c>
    </row>
    <row r="60" spans="1:19" ht="12.75" customHeight="1">
      <c r="A60" s="28"/>
      <c r="B60" s="29"/>
      <c r="C60" s="30"/>
      <c r="D60" s="31">
        <f>SUM(D28:D59)</f>
        <v>416000</v>
      </c>
      <c r="E60" s="32">
        <f>SUM(E28:E59)</f>
        <v>406057.5999999998</v>
      </c>
      <c r="F60" s="33"/>
      <c r="G60" s="34"/>
      <c r="H60" s="34"/>
      <c r="I60" s="32">
        <f>SUM(I28:I59)</f>
        <v>416000</v>
      </c>
      <c r="J60" s="31">
        <f>SUM(J28:J59)</f>
        <v>406057.5999999998</v>
      </c>
      <c r="K60" s="33"/>
      <c r="L60" s="34"/>
      <c r="M60" s="34"/>
      <c r="N60" s="31">
        <f>SUM(N28:N59)</f>
        <v>416000</v>
      </c>
      <c r="O60" s="32">
        <f>SUM(O28:O59)</f>
        <v>406057.5999999998</v>
      </c>
      <c r="P60" s="12"/>
      <c r="Q60" s="35"/>
      <c r="R60" s="12"/>
    </row>
    <row r="64" spans="1:19" ht="12.75" customHeight="1">
      <c r="A64" t="s">
        <v>40</v>
      </c>
      <c r="B64">
        <f>SUM(D60,I60,N60)/(4000*1000)</f>
        <v>0.312</v>
      </c>
      <c r="C64">
        <f>ROUNDDOWN(SUM(E60,J60,O60)/(4000*1000),4)</f>
        <v>0.30449999999999999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129</v>
      </c>
      <c r="N12" s="2" t="s">
        <v>130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4100</v>
      </c>
      <c r="J28" s="20">
        <f t="shared" ref="J28:J59" si="1">I28*(100-2.39)/100</f>
        <v>4002.01</v>
      </c>
      <c r="K28" s="21">
        <v>65</v>
      </c>
      <c r="L28" s="22">
        <v>16</v>
      </c>
      <c r="M28" s="22">
        <v>16.149999999999999</v>
      </c>
      <c r="N28" s="20">
        <v>4100</v>
      </c>
      <c r="O28" s="20">
        <f t="shared" ref="O28:O59" si="2">N28*(100-2.39)/100</f>
        <v>4002.01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4100</v>
      </c>
      <c r="J29" s="20">
        <f t="shared" si="1"/>
        <v>4002.01</v>
      </c>
      <c r="K29" s="21">
        <v>66</v>
      </c>
      <c r="L29" s="22">
        <v>16.149999999999999</v>
      </c>
      <c r="M29" s="22">
        <v>16.3</v>
      </c>
      <c r="N29" s="20">
        <v>4100</v>
      </c>
      <c r="O29" s="20">
        <f t="shared" si="2"/>
        <v>4002.01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4100</v>
      </c>
      <c r="J30" s="20">
        <f t="shared" si="1"/>
        <v>4002.01</v>
      </c>
      <c r="K30" s="21">
        <v>67</v>
      </c>
      <c r="L30" s="22">
        <v>16.3</v>
      </c>
      <c r="M30" s="22">
        <v>16.45</v>
      </c>
      <c r="N30" s="20">
        <v>4100</v>
      </c>
      <c r="O30" s="20">
        <f t="shared" si="2"/>
        <v>4002.01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4100</v>
      </c>
      <c r="J31" s="20">
        <f t="shared" si="1"/>
        <v>4002.01</v>
      </c>
      <c r="K31" s="21">
        <v>68</v>
      </c>
      <c r="L31" s="22">
        <v>16.45</v>
      </c>
      <c r="M31" s="22">
        <v>17</v>
      </c>
      <c r="N31" s="20">
        <v>4100</v>
      </c>
      <c r="O31" s="20">
        <f t="shared" si="2"/>
        <v>4002.01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4100</v>
      </c>
      <c r="J32" s="20">
        <f t="shared" si="1"/>
        <v>4002.01</v>
      </c>
      <c r="K32" s="21">
        <v>69</v>
      </c>
      <c r="L32" s="22">
        <v>17</v>
      </c>
      <c r="M32" s="22">
        <v>17.149999999999999</v>
      </c>
      <c r="N32" s="20">
        <v>4100</v>
      </c>
      <c r="O32" s="20">
        <f t="shared" si="2"/>
        <v>4002.01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4100</v>
      </c>
      <c r="J33" s="20">
        <f t="shared" si="1"/>
        <v>4002.01</v>
      </c>
      <c r="K33" s="21">
        <v>70</v>
      </c>
      <c r="L33" s="22">
        <v>17.149999999999999</v>
      </c>
      <c r="M33" s="22">
        <v>17.3</v>
      </c>
      <c r="N33" s="20">
        <v>4100</v>
      </c>
      <c r="O33" s="20">
        <f t="shared" si="2"/>
        <v>4002.01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4100</v>
      </c>
      <c r="J34" s="20">
        <f t="shared" si="1"/>
        <v>4002.01</v>
      </c>
      <c r="K34" s="21">
        <v>71</v>
      </c>
      <c r="L34" s="22">
        <v>17.3</v>
      </c>
      <c r="M34" s="22">
        <v>17.45</v>
      </c>
      <c r="N34" s="20">
        <v>4100</v>
      </c>
      <c r="O34" s="20">
        <f t="shared" si="2"/>
        <v>4002.01</v>
      </c>
      <c r="Q34" s="22">
        <v>6</v>
      </c>
      <c r="R34" s="25">
        <v>6.15</v>
      </c>
      <c r="S34" s="57">
        <f>AVERAGE(D52:D55)</f>
        <v>4100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4100</v>
      </c>
      <c r="J35" s="20">
        <f t="shared" si="1"/>
        <v>4002.01</v>
      </c>
      <c r="K35" s="21">
        <v>72</v>
      </c>
      <c r="L35" s="24">
        <v>17.45</v>
      </c>
      <c r="M35" s="22">
        <v>18</v>
      </c>
      <c r="N35" s="20">
        <v>4100</v>
      </c>
      <c r="O35" s="20">
        <f t="shared" si="2"/>
        <v>4002.01</v>
      </c>
      <c r="Q35" s="22">
        <v>7</v>
      </c>
      <c r="R35" s="25">
        <v>7.15</v>
      </c>
      <c r="S35" s="57">
        <f>AVERAGE(D56:D59)</f>
        <v>4100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4100</v>
      </c>
      <c r="J36" s="20">
        <f t="shared" si="1"/>
        <v>4002.01</v>
      </c>
      <c r="K36" s="21">
        <v>73</v>
      </c>
      <c r="L36" s="24">
        <v>18</v>
      </c>
      <c r="M36" s="22">
        <v>18.149999999999999</v>
      </c>
      <c r="N36" s="20">
        <v>4100</v>
      </c>
      <c r="O36" s="20">
        <f t="shared" si="2"/>
        <v>4002.01</v>
      </c>
      <c r="Q36" s="22">
        <v>8</v>
      </c>
      <c r="R36" s="22">
        <v>8.15</v>
      </c>
      <c r="S36" s="57">
        <f>AVERAGE(I28:I31)</f>
        <v>4100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4100</v>
      </c>
      <c r="J37" s="20">
        <f t="shared" si="1"/>
        <v>4002.01</v>
      </c>
      <c r="K37" s="21">
        <v>74</v>
      </c>
      <c r="L37" s="24">
        <v>18.149999999999999</v>
      </c>
      <c r="M37" s="22">
        <v>18.3</v>
      </c>
      <c r="N37" s="20">
        <v>4100</v>
      </c>
      <c r="O37" s="20">
        <f t="shared" si="2"/>
        <v>4002.01</v>
      </c>
      <c r="Q37" s="22">
        <v>9</v>
      </c>
      <c r="R37" s="22">
        <v>9.15</v>
      </c>
      <c r="S37" s="57">
        <f>AVERAGE(I32:I35)</f>
        <v>4100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4100</v>
      </c>
      <c r="J38" s="20">
        <f t="shared" si="1"/>
        <v>4002.01</v>
      </c>
      <c r="K38" s="21">
        <v>75</v>
      </c>
      <c r="L38" s="24">
        <v>18.3</v>
      </c>
      <c r="M38" s="22">
        <v>18.45</v>
      </c>
      <c r="N38" s="20">
        <v>4100</v>
      </c>
      <c r="O38" s="20">
        <f t="shared" si="2"/>
        <v>4002.01</v>
      </c>
      <c r="Q38" s="22">
        <v>10</v>
      </c>
      <c r="R38" s="24">
        <v>10.15</v>
      </c>
      <c r="S38" s="57">
        <f>AVERAGE(I36:I39)</f>
        <v>4100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4100</v>
      </c>
      <c r="J39" s="20">
        <f t="shared" si="1"/>
        <v>4002.01</v>
      </c>
      <c r="K39" s="21">
        <v>76</v>
      </c>
      <c r="L39" s="24">
        <v>18.45</v>
      </c>
      <c r="M39" s="22">
        <v>19</v>
      </c>
      <c r="N39" s="20">
        <v>4100</v>
      </c>
      <c r="O39" s="20">
        <f t="shared" si="2"/>
        <v>4002.01</v>
      </c>
      <c r="Q39" s="22">
        <v>11</v>
      </c>
      <c r="R39" s="24">
        <v>11.15</v>
      </c>
      <c r="S39" s="57">
        <f>AVERAGE(I40:I43)</f>
        <v>4100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4100</v>
      </c>
      <c r="J40" s="20">
        <f t="shared" si="1"/>
        <v>4002.01</v>
      </c>
      <c r="K40" s="21">
        <v>77</v>
      </c>
      <c r="L40" s="24">
        <v>19</v>
      </c>
      <c r="M40" s="22">
        <v>19.149999999999999</v>
      </c>
      <c r="N40" s="20">
        <v>4100</v>
      </c>
      <c r="O40" s="20">
        <f t="shared" si="2"/>
        <v>4002.01</v>
      </c>
      <c r="Q40" s="22">
        <v>12</v>
      </c>
      <c r="R40" s="24">
        <v>12.15</v>
      </c>
      <c r="S40" s="57">
        <f>AVERAGE(I44:I47)</f>
        <v>4100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4100</v>
      </c>
      <c r="J41" s="20">
        <f t="shared" si="1"/>
        <v>4002.01</v>
      </c>
      <c r="K41" s="21">
        <v>78</v>
      </c>
      <c r="L41" s="24">
        <v>19.149999999999999</v>
      </c>
      <c r="M41" s="22">
        <v>19.3</v>
      </c>
      <c r="N41" s="20">
        <v>4100</v>
      </c>
      <c r="O41" s="20">
        <f t="shared" si="2"/>
        <v>4002.01</v>
      </c>
      <c r="Q41" s="22">
        <v>13</v>
      </c>
      <c r="R41" s="24">
        <v>13.15</v>
      </c>
      <c r="S41" s="57">
        <f>AVERAGE(I48:I51)</f>
        <v>4100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4100</v>
      </c>
      <c r="J42" s="20">
        <f t="shared" si="1"/>
        <v>4002.01</v>
      </c>
      <c r="K42" s="21">
        <v>79</v>
      </c>
      <c r="L42" s="24">
        <v>19.3</v>
      </c>
      <c r="M42" s="22">
        <v>19.45</v>
      </c>
      <c r="N42" s="20">
        <v>4100</v>
      </c>
      <c r="O42" s="20">
        <f t="shared" si="2"/>
        <v>4002.01</v>
      </c>
      <c r="Q42" s="22">
        <v>14</v>
      </c>
      <c r="R42" s="24">
        <v>14.15</v>
      </c>
      <c r="S42" s="57">
        <f>AVERAGE(I52:I55)</f>
        <v>4100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4100</v>
      </c>
      <c r="J43" s="20">
        <f t="shared" si="1"/>
        <v>4002.01</v>
      </c>
      <c r="K43" s="21">
        <v>80</v>
      </c>
      <c r="L43" s="24">
        <v>19.45</v>
      </c>
      <c r="M43" s="22">
        <v>20</v>
      </c>
      <c r="N43" s="20">
        <v>4100</v>
      </c>
      <c r="O43" s="20">
        <f t="shared" si="2"/>
        <v>4002.01</v>
      </c>
      <c r="Q43" s="22">
        <v>15</v>
      </c>
      <c r="R43" s="22">
        <v>15.15</v>
      </c>
      <c r="S43" s="57">
        <f>AVERAGE(I56:I59)</f>
        <v>4100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4100</v>
      </c>
      <c r="J44" s="20">
        <f t="shared" si="1"/>
        <v>4002.01</v>
      </c>
      <c r="K44" s="21">
        <v>81</v>
      </c>
      <c r="L44" s="24">
        <v>20</v>
      </c>
      <c r="M44" s="22">
        <v>20.149999999999999</v>
      </c>
      <c r="N44" s="20">
        <v>4100</v>
      </c>
      <c r="O44" s="20">
        <f t="shared" si="2"/>
        <v>4002.01</v>
      </c>
      <c r="Q44" s="22">
        <v>16</v>
      </c>
      <c r="R44" s="22">
        <v>16.149999999999999</v>
      </c>
      <c r="S44" s="57">
        <f>AVERAGE(N28:N31)</f>
        <v>4100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4100</v>
      </c>
      <c r="J45" s="20">
        <f t="shared" si="1"/>
        <v>4002.01</v>
      </c>
      <c r="K45" s="21">
        <v>82</v>
      </c>
      <c r="L45" s="24">
        <v>20.149999999999999</v>
      </c>
      <c r="M45" s="22">
        <v>20.3</v>
      </c>
      <c r="N45" s="20">
        <v>4100</v>
      </c>
      <c r="O45" s="20">
        <f t="shared" si="2"/>
        <v>4002.01</v>
      </c>
      <c r="Q45" s="22">
        <v>17</v>
      </c>
      <c r="R45" s="22">
        <v>17.149999999999999</v>
      </c>
      <c r="S45" s="57">
        <f>AVERAGE(N32:N35)</f>
        <v>4100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4100</v>
      </c>
      <c r="J46" s="20">
        <f t="shared" si="1"/>
        <v>4002.01</v>
      </c>
      <c r="K46" s="21">
        <v>83</v>
      </c>
      <c r="L46" s="24">
        <v>20.3</v>
      </c>
      <c r="M46" s="22">
        <v>20.45</v>
      </c>
      <c r="N46" s="20">
        <v>4100</v>
      </c>
      <c r="O46" s="20">
        <f t="shared" si="2"/>
        <v>4002.01</v>
      </c>
      <c r="Q46" s="24">
        <v>18</v>
      </c>
      <c r="R46" s="22">
        <v>18.149999999999999</v>
      </c>
      <c r="S46" s="57">
        <f>AVERAGE(N36:N39)</f>
        <v>4100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4100</v>
      </c>
      <c r="J47" s="20">
        <f t="shared" si="1"/>
        <v>4002.01</v>
      </c>
      <c r="K47" s="21">
        <v>84</v>
      </c>
      <c r="L47" s="24">
        <v>20.45</v>
      </c>
      <c r="M47" s="22">
        <v>21</v>
      </c>
      <c r="N47" s="20">
        <v>4100</v>
      </c>
      <c r="O47" s="20">
        <f t="shared" si="2"/>
        <v>4002.01</v>
      </c>
      <c r="Q47" s="24">
        <v>19</v>
      </c>
      <c r="R47" s="22">
        <v>19.149999999999999</v>
      </c>
      <c r="S47" s="57">
        <f>AVERAGE(N40:N43)</f>
        <v>4100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4100</v>
      </c>
      <c r="J48" s="20">
        <f t="shared" si="1"/>
        <v>4002.01</v>
      </c>
      <c r="K48" s="21">
        <v>85</v>
      </c>
      <c r="L48" s="24">
        <v>21</v>
      </c>
      <c r="M48" s="22">
        <v>21.15</v>
      </c>
      <c r="N48" s="20">
        <v>4100</v>
      </c>
      <c r="O48" s="20">
        <f t="shared" si="2"/>
        <v>4002.01</v>
      </c>
      <c r="Q48" s="24">
        <v>20</v>
      </c>
      <c r="R48" s="22">
        <v>20.149999999999999</v>
      </c>
      <c r="S48" s="57">
        <f>AVERAGE(N44:N47)</f>
        <v>4100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4100</v>
      </c>
      <c r="J49" s="20">
        <f t="shared" si="1"/>
        <v>4002.01</v>
      </c>
      <c r="K49" s="21">
        <v>86</v>
      </c>
      <c r="L49" s="24">
        <v>21.15</v>
      </c>
      <c r="M49" s="22">
        <v>21.3</v>
      </c>
      <c r="N49" s="20">
        <v>4100</v>
      </c>
      <c r="O49" s="20">
        <f t="shared" si="2"/>
        <v>4002.01</v>
      </c>
      <c r="Q49" s="24">
        <v>21</v>
      </c>
      <c r="R49" s="22">
        <v>21.15</v>
      </c>
      <c r="S49" s="57">
        <f>AVERAGE(N48:N51)</f>
        <v>4100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4100</v>
      </c>
      <c r="J50" s="20">
        <f t="shared" si="1"/>
        <v>4002.01</v>
      </c>
      <c r="K50" s="21">
        <v>87</v>
      </c>
      <c r="L50" s="24">
        <v>21.3</v>
      </c>
      <c r="M50" s="22">
        <v>21.45</v>
      </c>
      <c r="N50" s="20">
        <v>4100</v>
      </c>
      <c r="O50" s="20">
        <f t="shared" si="2"/>
        <v>4002.01</v>
      </c>
      <c r="Q50" s="24">
        <v>22</v>
      </c>
      <c r="R50" s="22">
        <v>22.15</v>
      </c>
      <c r="S50" s="57">
        <f>AVERAGE(N52:N55)</f>
        <v>4100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4100</v>
      </c>
      <c r="J51" s="20">
        <f t="shared" si="1"/>
        <v>4002.01</v>
      </c>
      <c r="K51" s="21">
        <v>88</v>
      </c>
      <c r="L51" s="24">
        <v>21.45</v>
      </c>
      <c r="M51" s="22">
        <v>22</v>
      </c>
      <c r="N51" s="20">
        <v>4100</v>
      </c>
      <c r="O51" s="20">
        <f t="shared" si="2"/>
        <v>4002.01</v>
      </c>
      <c r="Q51" s="24">
        <v>23</v>
      </c>
      <c r="R51" s="22">
        <v>23.15</v>
      </c>
      <c r="S51" s="57">
        <f>AVERAGE(N56:N59)</f>
        <v>4100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4100</v>
      </c>
      <c r="E52" s="20">
        <f t="shared" si="0"/>
        <v>4002.01</v>
      </c>
      <c r="F52" s="21">
        <v>57</v>
      </c>
      <c r="G52" s="22">
        <v>14</v>
      </c>
      <c r="H52" s="24">
        <v>14.15</v>
      </c>
      <c r="I52" s="20">
        <v>4100</v>
      </c>
      <c r="J52" s="20">
        <f t="shared" si="1"/>
        <v>4002.01</v>
      </c>
      <c r="K52" s="21">
        <v>89</v>
      </c>
      <c r="L52" s="24">
        <v>22</v>
      </c>
      <c r="M52" s="22">
        <v>22.15</v>
      </c>
      <c r="N52" s="20">
        <v>4100</v>
      </c>
      <c r="O52" s="20">
        <f t="shared" si="2"/>
        <v>4002.01</v>
      </c>
      <c r="Q52" s="56" t="s">
        <v>195</v>
      </c>
      <c r="S52" s="57">
        <f>AVERAGE(S28:S51)</f>
        <v>4100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4100</v>
      </c>
      <c r="E53" s="20">
        <f t="shared" si="0"/>
        <v>4002.01</v>
      </c>
      <c r="F53" s="21">
        <v>58</v>
      </c>
      <c r="G53" s="22">
        <v>14.15</v>
      </c>
      <c r="H53" s="24">
        <v>14.3</v>
      </c>
      <c r="I53" s="20">
        <v>4100</v>
      </c>
      <c r="J53" s="20">
        <f t="shared" si="1"/>
        <v>4002.01</v>
      </c>
      <c r="K53" s="21">
        <v>90</v>
      </c>
      <c r="L53" s="24">
        <v>22.15</v>
      </c>
      <c r="M53" s="22">
        <v>22.3</v>
      </c>
      <c r="N53" s="20">
        <v>4100</v>
      </c>
      <c r="O53" s="20">
        <f t="shared" si="2"/>
        <v>4002.01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4100</v>
      </c>
      <c r="E54" s="20">
        <f t="shared" si="0"/>
        <v>4002.01</v>
      </c>
      <c r="F54" s="21">
        <v>59</v>
      </c>
      <c r="G54" s="22">
        <v>14.3</v>
      </c>
      <c r="H54" s="24">
        <v>14.45</v>
      </c>
      <c r="I54" s="20">
        <v>4100</v>
      </c>
      <c r="J54" s="20">
        <f t="shared" si="1"/>
        <v>4002.01</v>
      </c>
      <c r="K54" s="21">
        <v>91</v>
      </c>
      <c r="L54" s="24">
        <v>22.3</v>
      </c>
      <c r="M54" s="22">
        <v>22.45</v>
      </c>
      <c r="N54" s="20">
        <v>4100</v>
      </c>
      <c r="O54" s="20">
        <f t="shared" si="2"/>
        <v>4002.01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4100</v>
      </c>
      <c r="E55" s="20">
        <f t="shared" si="0"/>
        <v>4002.01</v>
      </c>
      <c r="F55" s="21">
        <v>60</v>
      </c>
      <c r="G55" s="22">
        <v>14.45</v>
      </c>
      <c r="H55" s="22">
        <v>15</v>
      </c>
      <c r="I55" s="20">
        <v>4100</v>
      </c>
      <c r="J55" s="20">
        <f t="shared" si="1"/>
        <v>4002.01</v>
      </c>
      <c r="K55" s="21">
        <v>92</v>
      </c>
      <c r="L55" s="24">
        <v>22.45</v>
      </c>
      <c r="M55" s="22">
        <v>23</v>
      </c>
      <c r="N55" s="20">
        <v>4100</v>
      </c>
      <c r="O55" s="20">
        <f t="shared" si="2"/>
        <v>4002.01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4100</v>
      </c>
      <c r="E56" s="20">
        <f t="shared" si="0"/>
        <v>4002.01</v>
      </c>
      <c r="F56" s="21">
        <v>61</v>
      </c>
      <c r="G56" s="22">
        <v>15</v>
      </c>
      <c r="H56" s="22">
        <v>15.15</v>
      </c>
      <c r="I56" s="20">
        <v>4100</v>
      </c>
      <c r="J56" s="20">
        <f t="shared" si="1"/>
        <v>4002.01</v>
      </c>
      <c r="K56" s="21">
        <v>93</v>
      </c>
      <c r="L56" s="24">
        <v>23</v>
      </c>
      <c r="M56" s="22">
        <v>23.15</v>
      </c>
      <c r="N56" s="20">
        <v>4100</v>
      </c>
      <c r="O56" s="20">
        <f t="shared" si="2"/>
        <v>4002.01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4100</v>
      </c>
      <c r="E57" s="20">
        <f t="shared" si="0"/>
        <v>4002.01</v>
      </c>
      <c r="F57" s="21">
        <v>62</v>
      </c>
      <c r="G57" s="22">
        <v>15.15</v>
      </c>
      <c r="H57" s="22">
        <v>15.3</v>
      </c>
      <c r="I57" s="20">
        <v>4100</v>
      </c>
      <c r="J57" s="20">
        <f t="shared" si="1"/>
        <v>4002.01</v>
      </c>
      <c r="K57" s="21">
        <v>94</v>
      </c>
      <c r="L57" s="22">
        <v>23.15</v>
      </c>
      <c r="M57" s="22">
        <v>23.3</v>
      </c>
      <c r="N57" s="20">
        <v>4100</v>
      </c>
      <c r="O57" s="20">
        <f t="shared" si="2"/>
        <v>4002.01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4100</v>
      </c>
      <c r="E58" s="20">
        <f t="shared" si="0"/>
        <v>4002.01</v>
      </c>
      <c r="F58" s="21">
        <v>63</v>
      </c>
      <c r="G58" s="22">
        <v>15.3</v>
      </c>
      <c r="H58" s="22">
        <v>15.45</v>
      </c>
      <c r="I58" s="20">
        <v>4100</v>
      </c>
      <c r="J58" s="20">
        <f t="shared" si="1"/>
        <v>4002.01</v>
      </c>
      <c r="K58" s="21">
        <v>95</v>
      </c>
      <c r="L58" s="22">
        <v>23.3</v>
      </c>
      <c r="M58" s="22">
        <v>23.45</v>
      </c>
      <c r="N58" s="20">
        <v>4100</v>
      </c>
      <c r="O58" s="20">
        <f t="shared" si="2"/>
        <v>4002.01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4100</v>
      </c>
      <c r="E59" s="20">
        <f t="shared" si="0"/>
        <v>4002.01</v>
      </c>
      <c r="F59" s="21">
        <v>64</v>
      </c>
      <c r="G59" s="22">
        <v>15.45</v>
      </c>
      <c r="H59" s="22">
        <v>16</v>
      </c>
      <c r="I59" s="20">
        <v>4100</v>
      </c>
      <c r="J59" s="20">
        <f t="shared" si="1"/>
        <v>4002.01</v>
      </c>
      <c r="K59" s="26">
        <v>96</v>
      </c>
      <c r="L59" s="22">
        <v>23.45</v>
      </c>
      <c r="M59" s="27">
        <v>24</v>
      </c>
      <c r="N59" s="20">
        <v>4100</v>
      </c>
      <c r="O59" s="20">
        <f t="shared" si="2"/>
        <v>4002.01</v>
      </c>
    </row>
    <row r="60" spans="1:19" ht="12.75" customHeight="1">
      <c r="A60" s="28"/>
      <c r="B60" s="29"/>
      <c r="C60" s="30"/>
      <c r="D60" s="31">
        <f>SUM(D28:D59)</f>
        <v>131200</v>
      </c>
      <c r="E60" s="32">
        <f>SUM(E28:E59)</f>
        <v>128064.31999999995</v>
      </c>
      <c r="F60" s="33"/>
      <c r="G60" s="34"/>
      <c r="H60" s="34"/>
      <c r="I60" s="32">
        <f>SUM(I28:I59)</f>
        <v>131200</v>
      </c>
      <c r="J60" s="31">
        <f>SUM(J28:J59)</f>
        <v>128064.31999999995</v>
      </c>
      <c r="K60" s="33"/>
      <c r="L60" s="34"/>
      <c r="M60" s="34"/>
      <c r="N60" s="31">
        <f>SUM(N28:N59)</f>
        <v>131200</v>
      </c>
      <c r="O60" s="32">
        <f>SUM(O28:O59)</f>
        <v>128064.31999999995</v>
      </c>
      <c r="P60" s="12"/>
      <c r="Q60" s="35"/>
      <c r="R60" s="12"/>
    </row>
    <row r="64" spans="1:19" ht="12.75" customHeight="1">
      <c r="A64" t="s">
        <v>131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132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133</v>
      </c>
      <c r="N12" s="2" t="s">
        <v>134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D28*(100-2.39)/100</f>
        <v>507.57199999999995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I28*(100-2.39)/100</f>
        <v>507.57199999999995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N28*(100-2.39)/100</f>
        <v>507.57199999999995</v>
      </c>
      <c r="Q28" s="18">
        <v>0</v>
      </c>
      <c r="R28" s="19">
        <v>0.15</v>
      </c>
      <c r="S28" s="57">
        <f>AVERAGE(D28:D31)</f>
        <v>520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507.57199999999995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507.57199999999995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507.57199999999995</v>
      </c>
      <c r="Q29" s="22">
        <v>1</v>
      </c>
      <c r="R29" s="19">
        <v>1.1499999999999999</v>
      </c>
      <c r="S29" s="57">
        <f>AVERAGE(D32:D35)</f>
        <v>520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507.57199999999995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507.57199999999995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507.57199999999995</v>
      </c>
      <c r="Q30" s="23">
        <v>2</v>
      </c>
      <c r="R30" s="19">
        <v>2.15</v>
      </c>
      <c r="S30" s="57">
        <f>AVERAGE(D36:D39)</f>
        <v>520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507.57199999999995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507.57199999999995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507.57199999999995</v>
      </c>
      <c r="Q31" s="23">
        <v>3</v>
      </c>
      <c r="R31" s="25">
        <v>3.15</v>
      </c>
      <c r="S31" s="57">
        <f>AVERAGE(D40:D43)</f>
        <v>520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507.57199999999995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507.57199999999995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507.57199999999995</v>
      </c>
      <c r="Q32" s="23">
        <v>4</v>
      </c>
      <c r="R32" s="25">
        <v>4.1500000000000004</v>
      </c>
      <c r="S32" s="57">
        <f>AVERAGE(D44:D47)</f>
        <v>520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507.57199999999995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507.57199999999995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507.57199999999995</v>
      </c>
      <c r="Q33" s="22">
        <v>5</v>
      </c>
      <c r="R33" s="25">
        <v>5.15</v>
      </c>
      <c r="S33" s="57">
        <f>AVERAGE(D48:D51)</f>
        <v>520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507.57199999999995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507.57199999999995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507.57199999999995</v>
      </c>
      <c r="Q34" s="22">
        <v>6</v>
      </c>
      <c r="R34" s="25">
        <v>6.15</v>
      </c>
      <c r="S34" s="57">
        <f>AVERAGE(D52:D55)</f>
        <v>520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507.57199999999995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507.57199999999995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507.57199999999995</v>
      </c>
      <c r="Q35" s="22">
        <v>7</v>
      </c>
      <c r="R35" s="25">
        <v>7.15</v>
      </c>
      <c r="S35" s="57">
        <f>AVERAGE(D56:D59)</f>
        <v>520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507.57199999999995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507.57199999999995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507.57199999999995</v>
      </c>
      <c r="Q36" s="22">
        <v>8</v>
      </c>
      <c r="R36" s="22">
        <v>8.15</v>
      </c>
      <c r="S36" s="57">
        <f>AVERAGE(I28:I31)</f>
        <v>520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507.57199999999995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507.57199999999995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507.57199999999995</v>
      </c>
      <c r="Q37" s="22">
        <v>9</v>
      </c>
      <c r="R37" s="22">
        <v>9.15</v>
      </c>
      <c r="S37" s="57">
        <f>AVERAGE(I32:I35)</f>
        <v>520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507.57199999999995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507.57199999999995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507.57199999999995</v>
      </c>
      <c r="Q38" s="22">
        <v>10</v>
      </c>
      <c r="R38" s="24">
        <v>10.15</v>
      </c>
      <c r="S38" s="57">
        <f>AVERAGE(I36:I39)</f>
        <v>520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507.57199999999995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507.57199999999995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507.57199999999995</v>
      </c>
      <c r="Q39" s="22">
        <v>11</v>
      </c>
      <c r="R39" s="24">
        <v>11.15</v>
      </c>
      <c r="S39" s="57">
        <f>AVERAGE(I40:I43)</f>
        <v>520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507.57199999999995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507.57199999999995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507.57199999999995</v>
      </c>
      <c r="Q40" s="22">
        <v>12</v>
      </c>
      <c r="R40" s="24">
        <v>12.15</v>
      </c>
      <c r="S40" s="57">
        <f>AVERAGE(I44:I47)</f>
        <v>520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507.57199999999995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507.57199999999995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507.57199999999995</v>
      </c>
      <c r="Q41" s="22">
        <v>13</v>
      </c>
      <c r="R41" s="24">
        <v>13.15</v>
      </c>
      <c r="S41" s="57">
        <f>AVERAGE(I48:I51)</f>
        <v>520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507.57199999999995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507.57199999999995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507.57199999999995</v>
      </c>
      <c r="Q42" s="22">
        <v>14</v>
      </c>
      <c r="R42" s="24">
        <v>14.15</v>
      </c>
      <c r="S42" s="57">
        <f>AVERAGE(I52:I55)</f>
        <v>520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507.57199999999995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507.57199999999995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507.57199999999995</v>
      </c>
      <c r="Q43" s="22">
        <v>15</v>
      </c>
      <c r="R43" s="22">
        <v>15.15</v>
      </c>
      <c r="S43" s="57">
        <f>AVERAGE(I56:I59)</f>
        <v>520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507.57199999999995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507.57199999999995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507.57199999999995</v>
      </c>
      <c r="Q44" s="22">
        <v>16</v>
      </c>
      <c r="R44" s="22">
        <v>16.149999999999999</v>
      </c>
      <c r="S44" s="57">
        <f>AVERAGE(N28:N31)</f>
        <v>520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507.57199999999995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507.57199999999995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507.57199999999995</v>
      </c>
      <c r="Q45" s="22">
        <v>17</v>
      </c>
      <c r="R45" s="22">
        <v>17.149999999999999</v>
      </c>
      <c r="S45" s="57">
        <f>AVERAGE(N32:N35)</f>
        <v>520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507.57199999999995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507.57199999999995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507.57199999999995</v>
      </c>
      <c r="Q46" s="24">
        <v>18</v>
      </c>
      <c r="R46" s="22">
        <v>18.149999999999999</v>
      </c>
      <c r="S46" s="57">
        <f>AVERAGE(N36:N39)</f>
        <v>520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507.57199999999995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507.57199999999995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507.57199999999995</v>
      </c>
      <c r="Q47" s="24">
        <v>19</v>
      </c>
      <c r="R47" s="22">
        <v>19.149999999999999</v>
      </c>
      <c r="S47" s="57">
        <f>AVERAGE(N40:N43)</f>
        <v>520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507.57199999999995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507.57199999999995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507.57199999999995</v>
      </c>
      <c r="Q48" s="24">
        <v>20</v>
      </c>
      <c r="R48" s="22">
        <v>20.149999999999999</v>
      </c>
      <c r="S48" s="57">
        <f>AVERAGE(N44:N47)</f>
        <v>520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507.57199999999995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507.57199999999995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507.57199999999995</v>
      </c>
      <c r="Q49" s="24">
        <v>21</v>
      </c>
      <c r="R49" s="22">
        <v>21.15</v>
      </c>
      <c r="S49" s="57">
        <f>AVERAGE(N48:N51)</f>
        <v>520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507.57199999999995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507.57199999999995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507.57199999999995</v>
      </c>
      <c r="Q50" s="24">
        <v>22</v>
      </c>
      <c r="R50" s="22">
        <v>22.15</v>
      </c>
      <c r="S50" s="57">
        <f>AVERAGE(N52:N55)</f>
        <v>520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507.57199999999995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507.57199999999995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507.57199999999995</v>
      </c>
      <c r="Q51" s="24">
        <v>23</v>
      </c>
      <c r="R51" s="22">
        <v>23.15</v>
      </c>
      <c r="S51" s="57">
        <f>AVERAGE(N56:N59)</f>
        <v>520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507.57199999999995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507.57199999999995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507.57199999999995</v>
      </c>
      <c r="Q52" s="56" t="s">
        <v>195</v>
      </c>
      <c r="S52" s="57">
        <f>AVERAGE(S28:S51)</f>
        <v>520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507.57199999999995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507.57199999999995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507.57199999999995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507.57199999999995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507.57199999999995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507.57199999999995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507.57199999999995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507.57199999999995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507.57199999999995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507.57199999999995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507.57199999999995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507.57199999999995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507.57199999999995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507.57199999999995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507.57199999999995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507.57199999999995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507.57199999999995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507.57199999999995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507.57199999999995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507.57199999999995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507.57199999999995</v>
      </c>
    </row>
    <row r="60" spans="1:19" ht="12.75" customHeight="1">
      <c r="A60" s="28"/>
      <c r="B60" s="29"/>
      <c r="C60" s="30"/>
      <c r="D60" s="31">
        <f>SUM(D28:D59)</f>
        <v>16640</v>
      </c>
      <c r="E60" s="32">
        <f>SUM(E28:E59)</f>
        <v>16242.304000000002</v>
      </c>
      <c r="F60" s="33"/>
      <c r="G60" s="34"/>
      <c r="H60" s="34"/>
      <c r="I60" s="32">
        <f>SUM(I28:I59)</f>
        <v>16640</v>
      </c>
      <c r="J60" s="31">
        <f>SUM(J28:J59)</f>
        <v>16242.304000000002</v>
      </c>
      <c r="K60" s="33"/>
      <c r="L60" s="34"/>
      <c r="M60" s="34"/>
      <c r="N60" s="31">
        <f>SUM(N28:N59)</f>
        <v>16640</v>
      </c>
      <c r="O60" s="32">
        <f>SUM(O28:O59)</f>
        <v>16242.304000000002</v>
      </c>
      <c r="P60" s="12"/>
      <c r="Q60" s="35"/>
      <c r="R60" s="12"/>
    </row>
    <row r="64" spans="1:19" ht="12.75" customHeight="1">
      <c r="A64" t="s">
        <v>135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136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137</v>
      </c>
      <c r="N12" s="2" t="s">
        <v>138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4100</v>
      </c>
      <c r="J28" s="20">
        <f t="shared" ref="J28:J59" si="1">I28*(100-2.39)/100</f>
        <v>4002.01</v>
      </c>
      <c r="K28" s="21">
        <v>65</v>
      </c>
      <c r="L28" s="22">
        <v>16</v>
      </c>
      <c r="M28" s="22">
        <v>16.149999999999999</v>
      </c>
      <c r="N28" s="20">
        <v>4100</v>
      </c>
      <c r="O28" s="20">
        <f t="shared" ref="O28:O59" si="2">N28*(100-2.39)/100</f>
        <v>4002.01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4100</v>
      </c>
      <c r="J29" s="20">
        <f t="shared" si="1"/>
        <v>4002.01</v>
      </c>
      <c r="K29" s="21">
        <v>66</v>
      </c>
      <c r="L29" s="22">
        <v>16.149999999999999</v>
      </c>
      <c r="M29" s="22">
        <v>16.3</v>
      </c>
      <c r="N29" s="20">
        <v>4100</v>
      </c>
      <c r="O29" s="20">
        <f t="shared" si="2"/>
        <v>4002.01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4100</v>
      </c>
      <c r="J30" s="20">
        <f t="shared" si="1"/>
        <v>4002.01</v>
      </c>
      <c r="K30" s="21">
        <v>67</v>
      </c>
      <c r="L30" s="22">
        <v>16.3</v>
      </c>
      <c r="M30" s="22">
        <v>16.45</v>
      </c>
      <c r="N30" s="20">
        <v>4100</v>
      </c>
      <c r="O30" s="20">
        <f t="shared" si="2"/>
        <v>4002.01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4100</v>
      </c>
      <c r="J31" s="20">
        <f t="shared" si="1"/>
        <v>4002.01</v>
      </c>
      <c r="K31" s="21">
        <v>68</v>
      </c>
      <c r="L31" s="22">
        <v>16.45</v>
      </c>
      <c r="M31" s="22">
        <v>17</v>
      </c>
      <c r="N31" s="20">
        <v>4100</v>
      </c>
      <c r="O31" s="20">
        <f t="shared" si="2"/>
        <v>4002.01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4100</v>
      </c>
      <c r="J32" s="20">
        <f t="shared" si="1"/>
        <v>4002.01</v>
      </c>
      <c r="K32" s="21">
        <v>69</v>
      </c>
      <c r="L32" s="22">
        <v>17</v>
      </c>
      <c r="M32" s="22">
        <v>17.149999999999999</v>
      </c>
      <c r="N32" s="20">
        <v>4100</v>
      </c>
      <c r="O32" s="20">
        <f t="shared" si="2"/>
        <v>4002.01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4100</v>
      </c>
      <c r="J33" s="20">
        <f t="shared" si="1"/>
        <v>4002.01</v>
      </c>
      <c r="K33" s="21">
        <v>70</v>
      </c>
      <c r="L33" s="22">
        <v>17.149999999999999</v>
      </c>
      <c r="M33" s="22">
        <v>17.3</v>
      </c>
      <c r="N33" s="20">
        <v>4100</v>
      </c>
      <c r="O33" s="20">
        <f t="shared" si="2"/>
        <v>4002.01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4100</v>
      </c>
      <c r="J34" s="20">
        <f t="shared" si="1"/>
        <v>4002.01</v>
      </c>
      <c r="K34" s="21">
        <v>71</v>
      </c>
      <c r="L34" s="22">
        <v>17.3</v>
      </c>
      <c r="M34" s="22">
        <v>17.45</v>
      </c>
      <c r="N34" s="20">
        <v>4100</v>
      </c>
      <c r="O34" s="20">
        <f t="shared" si="2"/>
        <v>4002.01</v>
      </c>
      <c r="Q34" s="22">
        <v>6</v>
      </c>
      <c r="R34" s="25">
        <v>6.15</v>
      </c>
      <c r="S34" s="57">
        <f>AVERAGE(D52:D55)</f>
        <v>4100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4100</v>
      </c>
      <c r="J35" s="20">
        <f t="shared" si="1"/>
        <v>4002.01</v>
      </c>
      <c r="K35" s="21">
        <v>72</v>
      </c>
      <c r="L35" s="24">
        <v>17.45</v>
      </c>
      <c r="M35" s="22">
        <v>18</v>
      </c>
      <c r="N35" s="20">
        <v>4100</v>
      </c>
      <c r="O35" s="20">
        <f t="shared" si="2"/>
        <v>4002.01</v>
      </c>
      <c r="Q35" s="22">
        <v>7</v>
      </c>
      <c r="R35" s="25">
        <v>7.15</v>
      </c>
      <c r="S35" s="57">
        <f>AVERAGE(D56:D59)</f>
        <v>4100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4100</v>
      </c>
      <c r="J36" s="20">
        <f t="shared" si="1"/>
        <v>4002.01</v>
      </c>
      <c r="K36" s="21">
        <v>73</v>
      </c>
      <c r="L36" s="24">
        <v>18</v>
      </c>
      <c r="M36" s="22">
        <v>18.149999999999999</v>
      </c>
      <c r="N36" s="20">
        <v>4100</v>
      </c>
      <c r="O36" s="20">
        <f t="shared" si="2"/>
        <v>4002.01</v>
      </c>
      <c r="Q36" s="22">
        <v>8</v>
      </c>
      <c r="R36" s="22">
        <v>8.15</v>
      </c>
      <c r="S36" s="57">
        <f>AVERAGE(I28:I31)</f>
        <v>4100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4100</v>
      </c>
      <c r="J37" s="20">
        <f t="shared" si="1"/>
        <v>4002.01</v>
      </c>
      <c r="K37" s="21">
        <v>74</v>
      </c>
      <c r="L37" s="24">
        <v>18.149999999999999</v>
      </c>
      <c r="M37" s="22">
        <v>18.3</v>
      </c>
      <c r="N37" s="20">
        <v>4100</v>
      </c>
      <c r="O37" s="20">
        <f t="shared" si="2"/>
        <v>4002.01</v>
      </c>
      <c r="Q37" s="22">
        <v>9</v>
      </c>
      <c r="R37" s="22">
        <v>9.15</v>
      </c>
      <c r="S37" s="57">
        <f>AVERAGE(I32:I35)</f>
        <v>4100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4100</v>
      </c>
      <c r="J38" s="20">
        <f t="shared" si="1"/>
        <v>4002.01</v>
      </c>
      <c r="K38" s="21">
        <v>75</v>
      </c>
      <c r="L38" s="24">
        <v>18.3</v>
      </c>
      <c r="M38" s="22">
        <v>18.45</v>
      </c>
      <c r="N38" s="20">
        <v>4100</v>
      </c>
      <c r="O38" s="20">
        <f t="shared" si="2"/>
        <v>4002.01</v>
      </c>
      <c r="Q38" s="22">
        <v>10</v>
      </c>
      <c r="R38" s="24">
        <v>10.15</v>
      </c>
      <c r="S38" s="57">
        <f>AVERAGE(I36:I39)</f>
        <v>4100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4100</v>
      </c>
      <c r="J39" s="20">
        <f t="shared" si="1"/>
        <v>4002.01</v>
      </c>
      <c r="K39" s="21">
        <v>76</v>
      </c>
      <c r="L39" s="24">
        <v>18.45</v>
      </c>
      <c r="M39" s="22">
        <v>19</v>
      </c>
      <c r="N39" s="20">
        <v>4100</v>
      </c>
      <c r="O39" s="20">
        <f t="shared" si="2"/>
        <v>4002.01</v>
      </c>
      <c r="Q39" s="22">
        <v>11</v>
      </c>
      <c r="R39" s="24">
        <v>11.15</v>
      </c>
      <c r="S39" s="57">
        <f>AVERAGE(I40:I43)</f>
        <v>4100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4100</v>
      </c>
      <c r="J40" s="20">
        <f t="shared" si="1"/>
        <v>4002.01</v>
      </c>
      <c r="K40" s="21">
        <v>77</v>
      </c>
      <c r="L40" s="24">
        <v>19</v>
      </c>
      <c r="M40" s="22">
        <v>19.149999999999999</v>
      </c>
      <c r="N40" s="20">
        <v>4100</v>
      </c>
      <c r="O40" s="20">
        <f t="shared" si="2"/>
        <v>4002.01</v>
      </c>
      <c r="Q40" s="22">
        <v>12</v>
      </c>
      <c r="R40" s="24">
        <v>12.15</v>
      </c>
      <c r="S40" s="57">
        <f>AVERAGE(I44:I47)</f>
        <v>4100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4100</v>
      </c>
      <c r="J41" s="20">
        <f t="shared" si="1"/>
        <v>4002.01</v>
      </c>
      <c r="K41" s="21">
        <v>78</v>
      </c>
      <c r="L41" s="24">
        <v>19.149999999999999</v>
      </c>
      <c r="M41" s="22">
        <v>19.3</v>
      </c>
      <c r="N41" s="20">
        <v>4100</v>
      </c>
      <c r="O41" s="20">
        <f t="shared" si="2"/>
        <v>4002.01</v>
      </c>
      <c r="Q41" s="22">
        <v>13</v>
      </c>
      <c r="R41" s="24">
        <v>13.15</v>
      </c>
      <c r="S41" s="57">
        <f>AVERAGE(I48:I51)</f>
        <v>4100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4100</v>
      </c>
      <c r="J42" s="20">
        <f t="shared" si="1"/>
        <v>4002.01</v>
      </c>
      <c r="K42" s="21">
        <v>79</v>
      </c>
      <c r="L42" s="24">
        <v>19.3</v>
      </c>
      <c r="M42" s="22">
        <v>19.45</v>
      </c>
      <c r="N42" s="20">
        <v>4100</v>
      </c>
      <c r="O42" s="20">
        <f t="shared" si="2"/>
        <v>4002.01</v>
      </c>
      <c r="Q42" s="22">
        <v>14</v>
      </c>
      <c r="R42" s="24">
        <v>14.15</v>
      </c>
      <c r="S42" s="57">
        <f>AVERAGE(I52:I55)</f>
        <v>4100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4100</v>
      </c>
      <c r="J43" s="20">
        <f t="shared" si="1"/>
        <v>4002.01</v>
      </c>
      <c r="K43" s="21">
        <v>80</v>
      </c>
      <c r="L43" s="24">
        <v>19.45</v>
      </c>
      <c r="M43" s="22">
        <v>20</v>
      </c>
      <c r="N43" s="20">
        <v>4100</v>
      </c>
      <c r="O43" s="20">
        <f t="shared" si="2"/>
        <v>4002.01</v>
      </c>
      <c r="Q43" s="22">
        <v>15</v>
      </c>
      <c r="R43" s="22">
        <v>15.15</v>
      </c>
      <c r="S43" s="57">
        <f>AVERAGE(I56:I59)</f>
        <v>4100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4100</v>
      </c>
      <c r="J44" s="20">
        <f t="shared" si="1"/>
        <v>4002.01</v>
      </c>
      <c r="K44" s="21">
        <v>81</v>
      </c>
      <c r="L44" s="24">
        <v>20</v>
      </c>
      <c r="M44" s="22">
        <v>20.149999999999999</v>
      </c>
      <c r="N44" s="20">
        <v>4100</v>
      </c>
      <c r="O44" s="20">
        <f t="shared" si="2"/>
        <v>4002.01</v>
      </c>
      <c r="Q44" s="22">
        <v>16</v>
      </c>
      <c r="R44" s="22">
        <v>16.149999999999999</v>
      </c>
      <c r="S44" s="57">
        <f>AVERAGE(N28:N31)</f>
        <v>4100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4100</v>
      </c>
      <c r="J45" s="20">
        <f t="shared" si="1"/>
        <v>4002.01</v>
      </c>
      <c r="K45" s="21">
        <v>82</v>
      </c>
      <c r="L45" s="24">
        <v>20.149999999999999</v>
      </c>
      <c r="M45" s="22">
        <v>20.3</v>
      </c>
      <c r="N45" s="20">
        <v>4100</v>
      </c>
      <c r="O45" s="20">
        <f t="shared" si="2"/>
        <v>4002.01</v>
      </c>
      <c r="Q45" s="22">
        <v>17</v>
      </c>
      <c r="R45" s="22">
        <v>17.149999999999999</v>
      </c>
      <c r="S45" s="57">
        <f>AVERAGE(N32:N35)</f>
        <v>4100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4100</v>
      </c>
      <c r="J46" s="20">
        <f t="shared" si="1"/>
        <v>4002.01</v>
      </c>
      <c r="K46" s="21">
        <v>83</v>
      </c>
      <c r="L46" s="24">
        <v>20.3</v>
      </c>
      <c r="M46" s="22">
        <v>20.45</v>
      </c>
      <c r="N46" s="20">
        <v>4100</v>
      </c>
      <c r="O46" s="20">
        <f t="shared" si="2"/>
        <v>4002.01</v>
      </c>
      <c r="Q46" s="24">
        <v>18</v>
      </c>
      <c r="R46" s="22">
        <v>18.149999999999999</v>
      </c>
      <c r="S46" s="57">
        <f>AVERAGE(N36:N39)</f>
        <v>4100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4100</v>
      </c>
      <c r="J47" s="20">
        <f t="shared" si="1"/>
        <v>4002.01</v>
      </c>
      <c r="K47" s="21">
        <v>84</v>
      </c>
      <c r="L47" s="24">
        <v>20.45</v>
      </c>
      <c r="M47" s="22">
        <v>21</v>
      </c>
      <c r="N47" s="20">
        <v>4100</v>
      </c>
      <c r="O47" s="20">
        <f t="shared" si="2"/>
        <v>4002.01</v>
      </c>
      <c r="Q47" s="24">
        <v>19</v>
      </c>
      <c r="R47" s="22">
        <v>19.149999999999999</v>
      </c>
      <c r="S47" s="57">
        <f>AVERAGE(N40:N43)</f>
        <v>4100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4100</v>
      </c>
      <c r="J48" s="20">
        <f t="shared" si="1"/>
        <v>4002.01</v>
      </c>
      <c r="K48" s="21">
        <v>85</v>
      </c>
      <c r="L48" s="24">
        <v>21</v>
      </c>
      <c r="M48" s="22">
        <v>21.15</v>
      </c>
      <c r="N48" s="20">
        <v>4100</v>
      </c>
      <c r="O48" s="20">
        <f t="shared" si="2"/>
        <v>4002.01</v>
      </c>
      <c r="Q48" s="24">
        <v>20</v>
      </c>
      <c r="R48" s="22">
        <v>20.149999999999999</v>
      </c>
      <c r="S48" s="57">
        <f>AVERAGE(N44:N47)</f>
        <v>4100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4100</v>
      </c>
      <c r="J49" s="20">
        <f t="shared" si="1"/>
        <v>4002.01</v>
      </c>
      <c r="K49" s="21">
        <v>86</v>
      </c>
      <c r="L49" s="24">
        <v>21.15</v>
      </c>
      <c r="M49" s="22">
        <v>21.3</v>
      </c>
      <c r="N49" s="20">
        <v>4100</v>
      </c>
      <c r="O49" s="20">
        <f t="shared" si="2"/>
        <v>4002.01</v>
      </c>
      <c r="Q49" s="24">
        <v>21</v>
      </c>
      <c r="R49" s="22">
        <v>21.15</v>
      </c>
      <c r="S49" s="57">
        <f>AVERAGE(N48:N51)</f>
        <v>4100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4100</v>
      </c>
      <c r="J50" s="20">
        <f t="shared" si="1"/>
        <v>4002.01</v>
      </c>
      <c r="K50" s="21">
        <v>87</v>
      </c>
      <c r="L50" s="24">
        <v>21.3</v>
      </c>
      <c r="M50" s="22">
        <v>21.45</v>
      </c>
      <c r="N50" s="20">
        <v>4100</v>
      </c>
      <c r="O50" s="20">
        <f t="shared" si="2"/>
        <v>4002.01</v>
      </c>
      <c r="Q50" s="24">
        <v>22</v>
      </c>
      <c r="R50" s="22">
        <v>22.15</v>
      </c>
      <c r="S50" s="57">
        <f>AVERAGE(N52:N55)</f>
        <v>4100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4100</v>
      </c>
      <c r="J51" s="20">
        <f t="shared" si="1"/>
        <v>4002.01</v>
      </c>
      <c r="K51" s="21">
        <v>88</v>
      </c>
      <c r="L51" s="24">
        <v>21.45</v>
      </c>
      <c r="M51" s="22">
        <v>22</v>
      </c>
      <c r="N51" s="20">
        <v>4100</v>
      </c>
      <c r="O51" s="20">
        <f t="shared" si="2"/>
        <v>4002.01</v>
      </c>
      <c r="Q51" s="24">
        <v>23</v>
      </c>
      <c r="R51" s="22">
        <v>23.15</v>
      </c>
      <c r="S51" s="57">
        <f>AVERAGE(N56:N59)</f>
        <v>4100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4100</v>
      </c>
      <c r="E52" s="20">
        <f t="shared" si="0"/>
        <v>4002.01</v>
      </c>
      <c r="F52" s="21">
        <v>57</v>
      </c>
      <c r="G52" s="22">
        <v>14</v>
      </c>
      <c r="H52" s="24">
        <v>14.15</v>
      </c>
      <c r="I52" s="20">
        <v>4100</v>
      </c>
      <c r="J52" s="20">
        <f t="shared" si="1"/>
        <v>4002.01</v>
      </c>
      <c r="K52" s="21">
        <v>89</v>
      </c>
      <c r="L52" s="24">
        <v>22</v>
      </c>
      <c r="M52" s="22">
        <v>22.15</v>
      </c>
      <c r="N52" s="20">
        <v>4100</v>
      </c>
      <c r="O52" s="20">
        <f t="shared" si="2"/>
        <v>4002.01</v>
      </c>
      <c r="Q52" s="56" t="s">
        <v>195</v>
      </c>
      <c r="S52" s="57">
        <f>AVERAGE(S28:S51)</f>
        <v>4100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4100</v>
      </c>
      <c r="E53" s="20">
        <f t="shared" si="0"/>
        <v>4002.01</v>
      </c>
      <c r="F53" s="21">
        <v>58</v>
      </c>
      <c r="G53" s="22">
        <v>14.15</v>
      </c>
      <c r="H53" s="24">
        <v>14.3</v>
      </c>
      <c r="I53" s="20">
        <v>4100</v>
      </c>
      <c r="J53" s="20">
        <f t="shared" si="1"/>
        <v>4002.01</v>
      </c>
      <c r="K53" s="21">
        <v>90</v>
      </c>
      <c r="L53" s="24">
        <v>22.15</v>
      </c>
      <c r="M53" s="22">
        <v>22.3</v>
      </c>
      <c r="N53" s="20">
        <v>4100</v>
      </c>
      <c r="O53" s="20">
        <f t="shared" si="2"/>
        <v>4002.01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4100</v>
      </c>
      <c r="E54" s="20">
        <f t="shared" si="0"/>
        <v>4002.01</v>
      </c>
      <c r="F54" s="21">
        <v>59</v>
      </c>
      <c r="G54" s="22">
        <v>14.3</v>
      </c>
      <c r="H54" s="24">
        <v>14.45</v>
      </c>
      <c r="I54" s="20">
        <v>4100</v>
      </c>
      <c r="J54" s="20">
        <f t="shared" si="1"/>
        <v>4002.01</v>
      </c>
      <c r="K54" s="21">
        <v>91</v>
      </c>
      <c r="L54" s="24">
        <v>22.3</v>
      </c>
      <c r="M54" s="22">
        <v>22.45</v>
      </c>
      <c r="N54" s="20">
        <v>4100</v>
      </c>
      <c r="O54" s="20">
        <f t="shared" si="2"/>
        <v>4002.01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4100</v>
      </c>
      <c r="E55" s="20">
        <f t="shared" si="0"/>
        <v>4002.01</v>
      </c>
      <c r="F55" s="21">
        <v>60</v>
      </c>
      <c r="G55" s="22">
        <v>14.45</v>
      </c>
      <c r="H55" s="22">
        <v>15</v>
      </c>
      <c r="I55" s="20">
        <v>4100</v>
      </c>
      <c r="J55" s="20">
        <f t="shared" si="1"/>
        <v>4002.01</v>
      </c>
      <c r="K55" s="21">
        <v>92</v>
      </c>
      <c r="L55" s="24">
        <v>22.45</v>
      </c>
      <c r="M55" s="22">
        <v>23</v>
      </c>
      <c r="N55" s="20">
        <v>4100</v>
      </c>
      <c r="O55" s="20">
        <f t="shared" si="2"/>
        <v>4002.01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4100</v>
      </c>
      <c r="E56" s="20">
        <f t="shared" si="0"/>
        <v>4002.01</v>
      </c>
      <c r="F56" s="21">
        <v>61</v>
      </c>
      <c r="G56" s="22">
        <v>15</v>
      </c>
      <c r="H56" s="22">
        <v>15.15</v>
      </c>
      <c r="I56" s="20">
        <v>4100</v>
      </c>
      <c r="J56" s="20">
        <f t="shared" si="1"/>
        <v>4002.01</v>
      </c>
      <c r="K56" s="21">
        <v>93</v>
      </c>
      <c r="L56" s="24">
        <v>23</v>
      </c>
      <c r="M56" s="22">
        <v>23.15</v>
      </c>
      <c r="N56" s="20">
        <v>4100</v>
      </c>
      <c r="O56" s="20">
        <f t="shared" si="2"/>
        <v>4002.01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4100</v>
      </c>
      <c r="E57" s="20">
        <f t="shared" si="0"/>
        <v>4002.01</v>
      </c>
      <c r="F57" s="21">
        <v>62</v>
      </c>
      <c r="G57" s="22">
        <v>15.15</v>
      </c>
      <c r="H57" s="22">
        <v>15.3</v>
      </c>
      <c r="I57" s="20">
        <v>4100</v>
      </c>
      <c r="J57" s="20">
        <f t="shared" si="1"/>
        <v>4002.01</v>
      </c>
      <c r="K57" s="21">
        <v>94</v>
      </c>
      <c r="L57" s="22">
        <v>23.15</v>
      </c>
      <c r="M57" s="22">
        <v>23.3</v>
      </c>
      <c r="N57" s="20">
        <v>4100</v>
      </c>
      <c r="O57" s="20">
        <f t="shared" si="2"/>
        <v>4002.01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4100</v>
      </c>
      <c r="E58" s="20">
        <f t="shared" si="0"/>
        <v>4002.01</v>
      </c>
      <c r="F58" s="21">
        <v>63</v>
      </c>
      <c r="G58" s="22">
        <v>15.3</v>
      </c>
      <c r="H58" s="22">
        <v>15.45</v>
      </c>
      <c r="I58" s="20">
        <v>4100</v>
      </c>
      <c r="J58" s="20">
        <f t="shared" si="1"/>
        <v>4002.01</v>
      </c>
      <c r="K58" s="21">
        <v>95</v>
      </c>
      <c r="L58" s="22">
        <v>23.3</v>
      </c>
      <c r="M58" s="22">
        <v>23.45</v>
      </c>
      <c r="N58" s="20">
        <v>4100</v>
      </c>
      <c r="O58" s="20">
        <f t="shared" si="2"/>
        <v>4002.01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4100</v>
      </c>
      <c r="E59" s="20">
        <f t="shared" si="0"/>
        <v>4002.01</v>
      </c>
      <c r="F59" s="21">
        <v>64</v>
      </c>
      <c r="G59" s="22">
        <v>15.45</v>
      </c>
      <c r="H59" s="22">
        <v>16</v>
      </c>
      <c r="I59" s="20">
        <v>4100</v>
      </c>
      <c r="J59" s="20">
        <f t="shared" si="1"/>
        <v>4002.01</v>
      </c>
      <c r="K59" s="26">
        <v>96</v>
      </c>
      <c r="L59" s="22">
        <v>23.45</v>
      </c>
      <c r="M59" s="27">
        <v>24</v>
      </c>
      <c r="N59" s="20">
        <v>4100</v>
      </c>
      <c r="O59" s="20">
        <f t="shared" si="2"/>
        <v>4002.01</v>
      </c>
    </row>
    <row r="60" spans="1:19" ht="12.75" customHeight="1">
      <c r="A60" s="28"/>
      <c r="B60" s="29"/>
      <c r="C60" s="30"/>
      <c r="D60" s="31">
        <f>SUM(D28:D59)</f>
        <v>131200</v>
      </c>
      <c r="E60" s="32">
        <f>SUM(E28:E59)</f>
        <v>128064.31999999995</v>
      </c>
      <c r="F60" s="33"/>
      <c r="G60" s="34"/>
      <c r="H60" s="34"/>
      <c r="I60" s="32">
        <f>SUM(I28:I59)</f>
        <v>131200</v>
      </c>
      <c r="J60" s="31">
        <f>SUM(J28:J59)</f>
        <v>128064.31999999995</v>
      </c>
      <c r="K60" s="33"/>
      <c r="L60" s="34"/>
      <c r="M60" s="34"/>
      <c r="N60" s="31">
        <f>SUM(N28:N59)</f>
        <v>131200</v>
      </c>
      <c r="O60" s="32">
        <f>SUM(O28:O59)</f>
        <v>128064.31999999995</v>
      </c>
      <c r="P60" s="12"/>
      <c r="Q60" s="35"/>
      <c r="R60" s="12"/>
    </row>
    <row r="64" spans="1:19" ht="12.75" customHeight="1">
      <c r="A64" t="s">
        <v>139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11.5703125" defaultRowHeight="16.5" customHeight="1"/>
  <cols>
    <col min="1" max="16384" width="11.5703125" style="51"/>
  </cols>
  <sheetData>
    <row r="2" spans="1:15" ht="16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6.5" customHeight="1">
      <c r="A4" s="2" t="s">
        <v>156</v>
      </c>
      <c r="B4" s="2"/>
      <c r="C4" s="2"/>
      <c r="D4" s="2"/>
      <c r="E4" s="2"/>
      <c r="F4" s="2"/>
      <c r="G4" s="2"/>
      <c r="H4" s="2"/>
      <c r="I4" s="2"/>
    </row>
    <row r="5" spans="1:15" ht="16.5" customHeight="1">
      <c r="A5" s="2"/>
    </row>
    <row r="6" spans="1:15" ht="16.5" customHeight="1">
      <c r="A6" s="2" t="s">
        <v>2</v>
      </c>
    </row>
    <row r="7" spans="1:15" ht="16.5" customHeight="1">
      <c r="A7" s="2" t="s">
        <v>3</v>
      </c>
    </row>
    <row r="8" spans="1:15" ht="16.5" customHeight="1">
      <c r="A8" s="2" t="s">
        <v>4</v>
      </c>
      <c r="H8" s="3"/>
    </row>
    <row r="9" spans="1:15" ht="16.5" customHeight="1">
      <c r="A9" s="2" t="s">
        <v>5</v>
      </c>
    </row>
    <row r="10" spans="1:15" ht="16.5" customHeight="1">
      <c r="A10" s="2" t="s">
        <v>6</v>
      </c>
    </row>
    <row r="11" spans="1:15" ht="16.5" customHeight="1">
      <c r="A11" s="2"/>
      <c r="G11" s="4"/>
    </row>
    <row r="12" spans="1:15" ht="16.5" customHeight="1">
      <c r="A12" s="2" t="s">
        <v>157</v>
      </c>
      <c r="N12" s="2" t="s">
        <v>158</v>
      </c>
    </row>
    <row r="13" spans="1:15" ht="16.5" customHeight="1">
      <c r="A13" s="2"/>
    </row>
    <row r="14" spans="1:15" ht="16.5" customHeight="1">
      <c r="A14" s="2" t="s">
        <v>9</v>
      </c>
      <c r="N14" s="5" t="s">
        <v>10</v>
      </c>
      <c r="O14" s="6" t="s">
        <v>11</v>
      </c>
    </row>
    <row r="15" spans="1:15" ht="16.5" customHeight="1">
      <c r="N15" s="5"/>
      <c r="O15" s="6"/>
    </row>
    <row r="16" spans="1:15" ht="16.5" customHeight="1">
      <c r="A16" s="7" t="s">
        <v>12</v>
      </c>
      <c r="N16" s="8"/>
      <c r="O16" s="9"/>
    </row>
    <row r="17" spans="1:19" ht="16.5" customHeight="1">
      <c r="A17" s="7" t="s">
        <v>13</v>
      </c>
      <c r="N17" s="10" t="s">
        <v>14</v>
      </c>
      <c r="O17" s="11" t="s">
        <v>114</v>
      </c>
    </row>
    <row r="18" spans="1:19" ht="16.5" customHeight="1">
      <c r="A18" s="7" t="s">
        <v>16</v>
      </c>
      <c r="N18" s="10"/>
      <c r="O18" s="11"/>
    </row>
    <row r="19" spans="1:19" ht="16.5" customHeight="1">
      <c r="A19" s="7" t="s">
        <v>17</v>
      </c>
      <c r="N19" s="10"/>
      <c r="O19" s="11"/>
    </row>
    <row r="20" spans="1:19" ht="16.5" customHeight="1">
      <c r="A20" s="7" t="s">
        <v>18</v>
      </c>
      <c r="N20" s="10"/>
      <c r="O20" s="11"/>
    </row>
    <row r="21" spans="1:19" ht="16.5" customHeight="1">
      <c r="A21" s="2" t="s">
        <v>19</v>
      </c>
      <c r="C21" s="1" t="s">
        <v>20</v>
      </c>
      <c r="D21" s="1"/>
      <c r="N21" s="12"/>
      <c r="O21" s="12"/>
    </row>
    <row r="23" spans="1:19" ht="16.5" customHeight="1">
      <c r="A23" s="2" t="s">
        <v>21</v>
      </c>
      <c r="E23" s="2" t="s">
        <v>22</v>
      </c>
    </row>
    <row r="24" spans="1:19" ht="16.5" customHeight="1">
      <c r="G24" s="2" t="s">
        <v>23</v>
      </c>
    </row>
    <row r="25" spans="1:19" ht="16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6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6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6.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D28*(100-2.39)/100</f>
        <v>507.57199999999995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I28*(100-2.39)/100</f>
        <v>507.57199999999995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N28*(100-2.39)/100</f>
        <v>507.57199999999995</v>
      </c>
      <c r="Q28" s="18">
        <v>0</v>
      </c>
      <c r="R28" s="19">
        <v>0.15</v>
      </c>
      <c r="S28" s="57">
        <f>AVERAGE(D28:D31)</f>
        <v>520</v>
      </c>
    </row>
    <row r="29" spans="1:19" ht="16.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507.57199999999995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507.57199999999995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507.57199999999995</v>
      </c>
      <c r="Q29" s="22">
        <v>1</v>
      </c>
      <c r="R29" s="19">
        <v>1.1499999999999999</v>
      </c>
      <c r="S29" s="57">
        <f>AVERAGE(D32:D35)</f>
        <v>520</v>
      </c>
    </row>
    <row r="30" spans="1:19" ht="16.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507.57199999999995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507.57199999999995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507.57199999999995</v>
      </c>
      <c r="Q30" s="23">
        <v>2</v>
      </c>
      <c r="R30" s="19">
        <v>2.15</v>
      </c>
      <c r="S30" s="57">
        <f>AVERAGE(D36:D39)</f>
        <v>520</v>
      </c>
    </row>
    <row r="31" spans="1:19" ht="16.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507.57199999999995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507.57199999999995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507.57199999999995</v>
      </c>
      <c r="Q31" s="23">
        <v>3</v>
      </c>
      <c r="R31" s="25">
        <v>3.15</v>
      </c>
      <c r="S31" s="57">
        <f>AVERAGE(D40:D43)</f>
        <v>520</v>
      </c>
    </row>
    <row r="32" spans="1:19" ht="16.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507.57199999999995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507.57199999999995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507.57199999999995</v>
      </c>
      <c r="Q32" s="23">
        <v>4</v>
      </c>
      <c r="R32" s="25">
        <v>4.1500000000000004</v>
      </c>
      <c r="S32" s="57">
        <f>AVERAGE(D44:D47)</f>
        <v>520</v>
      </c>
    </row>
    <row r="33" spans="1:19" ht="16.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507.57199999999995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507.57199999999995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507.57199999999995</v>
      </c>
      <c r="Q33" s="22">
        <v>5</v>
      </c>
      <c r="R33" s="25">
        <v>5.15</v>
      </c>
      <c r="S33" s="57">
        <f>AVERAGE(D48:D51)</f>
        <v>520</v>
      </c>
    </row>
    <row r="34" spans="1:19" ht="16.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507.57199999999995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507.57199999999995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507.57199999999995</v>
      </c>
      <c r="Q34" s="22">
        <v>6</v>
      </c>
      <c r="R34" s="25">
        <v>6.15</v>
      </c>
      <c r="S34" s="57">
        <f>AVERAGE(D52:D55)</f>
        <v>520</v>
      </c>
    </row>
    <row r="35" spans="1:19" ht="16.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507.57199999999995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507.57199999999995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507.57199999999995</v>
      </c>
      <c r="Q35" s="22">
        <v>7</v>
      </c>
      <c r="R35" s="25">
        <v>7.15</v>
      </c>
      <c r="S35" s="57">
        <f>AVERAGE(D56:D59)</f>
        <v>520</v>
      </c>
    </row>
    <row r="36" spans="1:19" ht="16.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507.57199999999995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507.57199999999995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507.57199999999995</v>
      </c>
      <c r="Q36" s="22">
        <v>8</v>
      </c>
      <c r="R36" s="22">
        <v>8.15</v>
      </c>
      <c r="S36" s="57">
        <f>AVERAGE(I28:I31)</f>
        <v>520</v>
      </c>
    </row>
    <row r="37" spans="1:19" ht="16.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507.57199999999995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507.57199999999995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507.57199999999995</v>
      </c>
      <c r="Q37" s="22">
        <v>9</v>
      </c>
      <c r="R37" s="22">
        <v>9.15</v>
      </c>
      <c r="S37" s="57">
        <f>AVERAGE(I32:I35)</f>
        <v>520</v>
      </c>
    </row>
    <row r="38" spans="1:19" ht="16.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507.57199999999995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507.57199999999995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507.57199999999995</v>
      </c>
      <c r="Q38" s="22">
        <v>10</v>
      </c>
      <c r="R38" s="24">
        <v>10.15</v>
      </c>
      <c r="S38" s="57">
        <f>AVERAGE(I36:I39)</f>
        <v>520</v>
      </c>
    </row>
    <row r="39" spans="1:19" ht="16.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507.57199999999995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507.57199999999995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507.57199999999995</v>
      </c>
      <c r="Q39" s="22">
        <v>11</v>
      </c>
      <c r="R39" s="24">
        <v>11.15</v>
      </c>
      <c r="S39" s="57">
        <f>AVERAGE(I40:I43)</f>
        <v>520</v>
      </c>
    </row>
    <row r="40" spans="1:19" ht="16.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507.57199999999995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507.57199999999995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507.57199999999995</v>
      </c>
      <c r="Q40" s="22">
        <v>12</v>
      </c>
      <c r="R40" s="24">
        <v>12.15</v>
      </c>
      <c r="S40" s="57">
        <f>AVERAGE(I44:I47)</f>
        <v>520</v>
      </c>
    </row>
    <row r="41" spans="1:19" ht="16.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507.57199999999995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507.57199999999995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507.57199999999995</v>
      </c>
      <c r="Q41" s="22">
        <v>13</v>
      </c>
      <c r="R41" s="24">
        <v>13.15</v>
      </c>
      <c r="S41" s="57">
        <f>AVERAGE(I48:I51)</f>
        <v>520</v>
      </c>
    </row>
    <row r="42" spans="1:19" ht="16.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507.57199999999995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507.57199999999995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507.57199999999995</v>
      </c>
      <c r="Q42" s="22">
        <v>14</v>
      </c>
      <c r="R42" s="24">
        <v>14.15</v>
      </c>
      <c r="S42" s="57">
        <f>AVERAGE(I52:I55)</f>
        <v>520</v>
      </c>
    </row>
    <row r="43" spans="1:19" ht="16.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507.57199999999995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507.57199999999995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507.57199999999995</v>
      </c>
      <c r="Q43" s="22">
        <v>15</v>
      </c>
      <c r="R43" s="22">
        <v>15.15</v>
      </c>
      <c r="S43" s="57">
        <f>AVERAGE(I56:I59)</f>
        <v>520</v>
      </c>
    </row>
    <row r="44" spans="1:19" ht="16.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507.57199999999995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507.57199999999995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507.57199999999995</v>
      </c>
      <c r="Q44" s="22">
        <v>16</v>
      </c>
      <c r="R44" s="22">
        <v>16.149999999999999</v>
      </c>
      <c r="S44" s="57">
        <f>AVERAGE(N28:N31)</f>
        <v>520</v>
      </c>
    </row>
    <row r="45" spans="1:19" ht="16.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507.57199999999995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507.57199999999995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507.57199999999995</v>
      </c>
      <c r="Q45" s="22">
        <v>17</v>
      </c>
      <c r="R45" s="22">
        <v>17.149999999999999</v>
      </c>
      <c r="S45" s="57">
        <f>AVERAGE(N32:N35)</f>
        <v>520</v>
      </c>
    </row>
    <row r="46" spans="1:19" ht="16.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507.57199999999995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507.57199999999995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507.57199999999995</v>
      </c>
      <c r="Q46" s="24">
        <v>18</v>
      </c>
      <c r="R46" s="22">
        <v>18.149999999999999</v>
      </c>
      <c r="S46" s="57">
        <f>AVERAGE(N36:N39)</f>
        <v>520</v>
      </c>
    </row>
    <row r="47" spans="1:19" ht="16.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507.57199999999995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507.57199999999995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507.57199999999995</v>
      </c>
      <c r="Q47" s="24">
        <v>19</v>
      </c>
      <c r="R47" s="22">
        <v>19.149999999999999</v>
      </c>
      <c r="S47" s="57">
        <f>AVERAGE(N40:N43)</f>
        <v>520</v>
      </c>
    </row>
    <row r="48" spans="1:19" ht="16.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507.57199999999995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507.57199999999995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507.57199999999995</v>
      </c>
      <c r="Q48" s="24">
        <v>20</v>
      </c>
      <c r="R48" s="22">
        <v>20.149999999999999</v>
      </c>
      <c r="S48" s="57">
        <f>AVERAGE(N44:N47)</f>
        <v>520</v>
      </c>
    </row>
    <row r="49" spans="1:19" ht="16.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507.57199999999995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507.57199999999995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507.57199999999995</v>
      </c>
      <c r="Q49" s="24">
        <v>21</v>
      </c>
      <c r="R49" s="22">
        <v>21.15</v>
      </c>
      <c r="S49" s="57">
        <f>AVERAGE(N48:N51)</f>
        <v>520</v>
      </c>
    </row>
    <row r="50" spans="1:19" ht="16.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507.57199999999995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507.57199999999995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507.57199999999995</v>
      </c>
      <c r="Q50" s="24">
        <v>22</v>
      </c>
      <c r="R50" s="22">
        <v>22.15</v>
      </c>
      <c r="S50" s="57">
        <f>AVERAGE(N52:N55)</f>
        <v>520</v>
      </c>
    </row>
    <row r="51" spans="1:19" ht="16.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507.57199999999995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507.57199999999995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507.57199999999995</v>
      </c>
      <c r="Q51" s="24">
        <v>23</v>
      </c>
      <c r="R51" s="22">
        <v>23.15</v>
      </c>
      <c r="S51" s="57">
        <f>AVERAGE(N56:N59)</f>
        <v>520</v>
      </c>
    </row>
    <row r="52" spans="1:19" ht="16.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507.57199999999995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507.57199999999995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507.57199999999995</v>
      </c>
      <c r="Q52" s="56" t="s">
        <v>195</v>
      </c>
      <c r="R52"/>
      <c r="S52" s="57">
        <f>AVERAGE(S28:S51)</f>
        <v>520</v>
      </c>
    </row>
    <row r="53" spans="1:19" ht="16.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507.57199999999995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507.57199999999995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507.57199999999995</v>
      </c>
    </row>
    <row r="54" spans="1:19" ht="16.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507.57199999999995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507.57199999999995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507.57199999999995</v>
      </c>
    </row>
    <row r="55" spans="1:19" ht="16.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507.57199999999995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507.57199999999995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507.57199999999995</v>
      </c>
    </row>
    <row r="56" spans="1:19" ht="16.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507.57199999999995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507.57199999999995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507.57199999999995</v>
      </c>
    </row>
    <row r="57" spans="1:19" ht="16.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507.57199999999995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507.57199999999995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507.57199999999995</v>
      </c>
    </row>
    <row r="58" spans="1:19" ht="16.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507.57199999999995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507.57199999999995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507.57199999999995</v>
      </c>
    </row>
    <row r="59" spans="1:19" ht="16.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507.57199999999995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507.57199999999995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507.57199999999995</v>
      </c>
    </row>
    <row r="60" spans="1:19" ht="16.5" customHeight="1">
      <c r="A60" s="28"/>
      <c r="B60" s="29"/>
      <c r="C60" s="30"/>
      <c r="D60" s="31">
        <f>SUM(D28:D59)</f>
        <v>16640</v>
      </c>
      <c r="E60" s="32">
        <f>SUM(E28:E59)</f>
        <v>16242.304000000002</v>
      </c>
      <c r="F60" s="33"/>
      <c r="G60" s="34"/>
      <c r="H60" s="34"/>
      <c r="I60" s="32">
        <f>SUM(I28:I59)</f>
        <v>16640</v>
      </c>
      <c r="J60" s="31">
        <f>SUM(J28:J59)</f>
        <v>16242.304000000002</v>
      </c>
      <c r="K60" s="33"/>
      <c r="L60" s="34"/>
      <c r="M60" s="34"/>
      <c r="N60" s="31">
        <f>SUM(N28:N59)</f>
        <v>16640</v>
      </c>
      <c r="O60" s="32">
        <f>SUM(O28:O59)</f>
        <v>16242.304000000002</v>
      </c>
      <c r="P60" s="12"/>
      <c r="Q60" s="35"/>
      <c r="R60" s="12"/>
    </row>
    <row r="64" spans="1:19" ht="16.5" customHeight="1">
      <c r="A64" s="51" t="s">
        <v>159</v>
      </c>
      <c r="B64" s="51">
        <f>SUM(D60,I60,N60)/(4000*1000)</f>
        <v>1.248E-2</v>
      </c>
      <c r="C64" s="51">
        <f>ROUNDDOWN(SUM(E60,J60,O60)/(4000*1000),4)</f>
        <v>1.21E-2</v>
      </c>
    </row>
    <row r="66" spans="1:17" ht="16.5" customHeight="1">
      <c r="A66" s="2" t="s">
        <v>30</v>
      </c>
      <c r="D66" s="31"/>
      <c r="E66" s="36"/>
      <c r="J66" s="36"/>
      <c r="O66" s="36"/>
      <c r="Q66" s="36"/>
    </row>
    <row r="67" spans="1:17" ht="16.5" customHeight="1">
      <c r="D67" s="31"/>
      <c r="J67" s="36"/>
      <c r="Q67" s="36"/>
    </row>
    <row r="68" spans="1:17" ht="16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6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6.5" customHeight="1">
      <c r="D70" s="31"/>
      <c r="E70" s="36"/>
      <c r="H70" s="36"/>
      <c r="J70" s="36"/>
    </row>
    <row r="71" spans="1:17" ht="16.5" customHeight="1">
      <c r="D71" s="31"/>
      <c r="E71" s="36"/>
      <c r="H71" s="36"/>
    </row>
    <row r="72" spans="1:17" ht="16.5" customHeight="1">
      <c r="D72" s="31"/>
      <c r="E72" s="36"/>
      <c r="H72" s="36"/>
      <c r="M72" s="7" t="s">
        <v>33</v>
      </c>
    </row>
    <row r="73" spans="1:17" ht="16.5" customHeight="1">
      <c r="D73" s="31"/>
      <c r="E73" s="36"/>
      <c r="H73" s="36"/>
      <c r="M73" s="7" t="s">
        <v>34</v>
      </c>
    </row>
    <row r="74" spans="1:17" ht="16.5" customHeight="1">
      <c r="D74" s="31"/>
      <c r="E74" s="36"/>
      <c r="H74" s="36"/>
    </row>
    <row r="75" spans="1:17" ht="16.5" customHeight="1">
      <c r="D75" s="31"/>
      <c r="E75" s="36"/>
      <c r="H75" s="36"/>
    </row>
    <row r="76" spans="1:17" ht="16.5" customHeight="1">
      <c r="D76" s="31"/>
      <c r="E76" s="36"/>
      <c r="H76" s="36"/>
    </row>
    <row r="77" spans="1:17" ht="16.5" customHeight="1">
      <c r="D77" s="31"/>
      <c r="E77" s="36"/>
      <c r="H77" s="36"/>
    </row>
    <row r="78" spans="1:17" ht="16.5" customHeight="1">
      <c r="D78" s="31"/>
      <c r="E78" s="36"/>
      <c r="H78" s="36"/>
    </row>
    <row r="79" spans="1:17" ht="16.5" customHeight="1">
      <c r="D79" s="31"/>
      <c r="E79" s="36"/>
      <c r="H79" s="36"/>
    </row>
    <row r="80" spans="1:17" ht="16.5" customHeight="1">
      <c r="D80" s="31"/>
      <c r="E80" s="36"/>
      <c r="H80" s="36"/>
    </row>
    <row r="81" spans="4:8" ht="16.5" customHeight="1">
      <c r="D81" s="31"/>
      <c r="E81" s="36"/>
      <c r="H81" s="36"/>
    </row>
    <row r="82" spans="4:8" ht="16.5" customHeight="1">
      <c r="D82" s="31"/>
      <c r="E82" s="36"/>
      <c r="H82" s="36"/>
    </row>
    <row r="83" spans="4:8" ht="16.5" customHeight="1">
      <c r="D83" s="31"/>
      <c r="E83" s="36"/>
      <c r="H83" s="36"/>
    </row>
    <row r="84" spans="4:8" ht="16.5" customHeight="1">
      <c r="D84" s="31"/>
      <c r="E84" s="36"/>
      <c r="H84" s="36"/>
    </row>
    <row r="85" spans="4:8" ht="16.5" customHeight="1">
      <c r="D85" s="31"/>
      <c r="E85" s="36"/>
      <c r="H85" s="36"/>
    </row>
    <row r="86" spans="4:8" ht="16.5" customHeight="1">
      <c r="D86" s="31"/>
      <c r="E86" s="36"/>
      <c r="H86" s="36"/>
    </row>
    <row r="87" spans="4:8" ht="16.5" customHeight="1">
      <c r="D87" s="31"/>
      <c r="E87" s="36"/>
      <c r="H87" s="36"/>
    </row>
    <row r="88" spans="4:8" ht="16.5" customHeight="1">
      <c r="D88" s="31"/>
      <c r="E88" s="36"/>
      <c r="H88" s="36"/>
    </row>
    <row r="89" spans="4:8" ht="16.5" customHeight="1">
      <c r="D89" s="31"/>
      <c r="E89" s="36"/>
      <c r="H89" s="36"/>
    </row>
    <row r="90" spans="4:8" ht="16.5" customHeight="1">
      <c r="D90" s="31"/>
      <c r="E90" s="36"/>
      <c r="H90" s="36"/>
    </row>
    <row r="91" spans="4:8" ht="16.5" customHeight="1">
      <c r="D91" s="31"/>
      <c r="E91" s="36"/>
      <c r="H91" s="36"/>
    </row>
    <row r="92" spans="4:8" ht="16.5" customHeight="1">
      <c r="D92" s="31"/>
      <c r="E92" s="36"/>
      <c r="H92" s="36"/>
    </row>
    <row r="93" spans="4:8" ht="16.5" customHeight="1">
      <c r="D93" s="31"/>
      <c r="E93" s="36"/>
      <c r="H93" s="36"/>
    </row>
    <row r="94" spans="4:8" ht="16.5" customHeight="1">
      <c r="D94" s="31"/>
      <c r="E94" s="36"/>
      <c r="H94" s="36"/>
    </row>
    <row r="95" spans="4:8" ht="16.5" customHeight="1">
      <c r="D95" s="31"/>
      <c r="E95" s="36"/>
      <c r="H95" s="36"/>
    </row>
    <row r="96" spans="4:8" ht="16.5" customHeight="1">
      <c r="D96" s="40"/>
      <c r="E96" s="36"/>
      <c r="H96" s="36"/>
    </row>
    <row r="97" spans="4:8" ht="16.5" customHeight="1">
      <c r="E97" s="36"/>
      <c r="H97" s="36"/>
    </row>
    <row r="98" spans="4:8" ht="16.5" customHeight="1">
      <c r="E98" s="36"/>
      <c r="H98" s="36"/>
    </row>
    <row r="99" spans="4:8" ht="16.5" customHeight="1">
      <c r="E99" s="36"/>
      <c r="H99" s="36"/>
    </row>
    <row r="100" spans="4:8" ht="16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6" workbookViewId="0">
      <selection activeCell="G3" sqref="G3:H37"/>
    </sheetView>
  </sheetViews>
  <sheetFormatPr defaultColWidth="13.7109375" defaultRowHeight="19.5" customHeight="1"/>
  <cols>
    <col min="1" max="16384" width="13.7109375" style="51"/>
  </cols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160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161</v>
      </c>
      <c r="N12" s="2" t="s">
        <v>162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9" ht="19.5" customHeight="1">
      <c r="A17" s="7" t="s">
        <v>13</v>
      </c>
      <c r="N17" s="10" t="s">
        <v>14</v>
      </c>
      <c r="O17" s="11" t="s">
        <v>99</v>
      </c>
    </row>
    <row r="18" spans="1:19" ht="19.5" customHeight="1">
      <c r="A18" s="7" t="s">
        <v>16</v>
      </c>
      <c r="N18" s="10"/>
      <c r="O18" s="11"/>
    </row>
    <row r="19" spans="1:19" ht="19.5" customHeight="1">
      <c r="A19" s="7" t="s">
        <v>17</v>
      </c>
      <c r="N19" s="10"/>
      <c r="O19" s="11"/>
    </row>
    <row r="20" spans="1:19" ht="19.5" customHeight="1">
      <c r="A20" s="7" t="s">
        <v>18</v>
      </c>
      <c r="N20" s="10"/>
      <c r="O20" s="11"/>
    </row>
    <row r="21" spans="1:19" ht="19.5" customHeight="1">
      <c r="A21" s="2" t="s">
        <v>19</v>
      </c>
      <c r="C21" s="1" t="s">
        <v>20</v>
      </c>
      <c r="D21" s="1"/>
      <c r="N21" s="12"/>
      <c r="O21" s="12"/>
    </row>
    <row r="23" spans="1:19" ht="19.5" customHeight="1">
      <c r="A23" s="2" t="s">
        <v>21</v>
      </c>
      <c r="E23" s="2" t="s">
        <v>22</v>
      </c>
    </row>
    <row r="24" spans="1:19" ht="19.5" customHeight="1">
      <c r="G24" s="2" t="s">
        <v>23</v>
      </c>
    </row>
    <row r="25" spans="1:19" ht="19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9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9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9.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4100</v>
      </c>
      <c r="J28" s="20">
        <f t="shared" ref="J28:J59" si="1">I28*(100-2.39)/100</f>
        <v>4002.01</v>
      </c>
      <c r="K28" s="21">
        <v>65</v>
      </c>
      <c r="L28" s="22">
        <v>16</v>
      </c>
      <c r="M28" s="22">
        <v>16.149999999999999</v>
      </c>
      <c r="N28" s="20">
        <v>4100</v>
      </c>
      <c r="O28" s="20">
        <f t="shared" ref="O28:O59" si="2">N28*(100-2.39)/100</f>
        <v>4002.01</v>
      </c>
      <c r="Q28" s="18">
        <v>0</v>
      </c>
      <c r="R28" s="19">
        <v>0.15</v>
      </c>
      <c r="S28" s="57">
        <f>AVERAGE(D28:D31)</f>
        <v>4100</v>
      </c>
    </row>
    <row r="29" spans="1:19" ht="19.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4100</v>
      </c>
      <c r="J29" s="20">
        <f t="shared" si="1"/>
        <v>4002.01</v>
      </c>
      <c r="K29" s="21">
        <v>66</v>
      </c>
      <c r="L29" s="22">
        <v>16.149999999999999</v>
      </c>
      <c r="M29" s="22">
        <v>16.3</v>
      </c>
      <c r="N29" s="20">
        <v>4100</v>
      </c>
      <c r="O29" s="20">
        <f t="shared" si="2"/>
        <v>4002.01</v>
      </c>
      <c r="Q29" s="22">
        <v>1</v>
      </c>
      <c r="R29" s="19">
        <v>1.1499999999999999</v>
      </c>
      <c r="S29" s="57">
        <f>AVERAGE(D32:D35)</f>
        <v>4100</v>
      </c>
    </row>
    <row r="30" spans="1:19" ht="19.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4100</v>
      </c>
      <c r="J30" s="20">
        <f t="shared" si="1"/>
        <v>4002.01</v>
      </c>
      <c r="K30" s="21">
        <v>67</v>
      </c>
      <c r="L30" s="22">
        <v>16.3</v>
      </c>
      <c r="M30" s="22">
        <v>16.45</v>
      </c>
      <c r="N30" s="20">
        <v>4100</v>
      </c>
      <c r="O30" s="20">
        <f t="shared" si="2"/>
        <v>4002.01</v>
      </c>
      <c r="Q30" s="23">
        <v>2</v>
      </c>
      <c r="R30" s="19">
        <v>2.15</v>
      </c>
      <c r="S30" s="57">
        <f>AVERAGE(D36:D39)</f>
        <v>4100</v>
      </c>
    </row>
    <row r="31" spans="1:19" ht="19.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4100</v>
      </c>
      <c r="J31" s="20">
        <f t="shared" si="1"/>
        <v>4002.01</v>
      </c>
      <c r="K31" s="21">
        <v>68</v>
      </c>
      <c r="L31" s="22">
        <v>16.45</v>
      </c>
      <c r="M31" s="22">
        <v>17</v>
      </c>
      <c r="N31" s="20">
        <v>4100</v>
      </c>
      <c r="O31" s="20">
        <f t="shared" si="2"/>
        <v>4002.01</v>
      </c>
      <c r="Q31" s="23">
        <v>3</v>
      </c>
      <c r="R31" s="25">
        <v>3.15</v>
      </c>
      <c r="S31" s="57">
        <f>AVERAGE(D40:D43)</f>
        <v>4100</v>
      </c>
    </row>
    <row r="32" spans="1:19" ht="19.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4100</v>
      </c>
      <c r="J32" s="20">
        <f t="shared" si="1"/>
        <v>4002.01</v>
      </c>
      <c r="K32" s="21">
        <v>69</v>
      </c>
      <c r="L32" s="22">
        <v>17</v>
      </c>
      <c r="M32" s="22">
        <v>17.149999999999999</v>
      </c>
      <c r="N32" s="20">
        <v>4100</v>
      </c>
      <c r="O32" s="20">
        <f t="shared" si="2"/>
        <v>4002.01</v>
      </c>
      <c r="Q32" s="23">
        <v>4</v>
      </c>
      <c r="R32" s="25">
        <v>4.1500000000000004</v>
      </c>
      <c r="S32" s="57">
        <f>AVERAGE(D44:D47)</f>
        <v>4100</v>
      </c>
    </row>
    <row r="33" spans="1:19" ht="19.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4100</v>
      </c>
      <c r="J33" s="20">
        <f t="shared" si="1"/>
        <v>4002.01</v>
      </c>
      <c r="K33" s="21">
        <v>70</v>
      </c>
      <c r="L33" s="22">
        <v>17.149999999999999</v>
      </c>
      <c r="M33" s="22">
        <v>17.3</v>
      </c>
      <c r="N33" s="20">
        <v>4100</v>
      </c>
      <c r="O33" s="20">
        <f t="shared" si="2"/>
        <v>4002.01</v>
      </c>
      <c r="Q33" s="22">
        <v>5</v>
      </c>
      <c r="R33" s="25">
        <v>5.15</v>
      </c>
      <c r="S33" s="57">
        <f>AVERAGE(D48:D51)</f>
        <v>4100</v>
      </c>
    </row>
    <row r="34" spans="1:19" ht="19.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4100</v>
      </c>
      <c r="J34" s="20">
        <f t="shared" si="1"/>
        <v>4002.01</v>
      </c>
      <c r="K34" s="21">
        <v>71</v>
      </c>
      <c r="L34" s="22">
        <v>17.3</v>
      </c>
      <c r="M34" s="22">
        <v>17.45</v>
      </c>
      <c r="N34" s="20">
        <v>4100</v>
      </c>
      <c r="O34" s="20">
        <f t="shared" si="2"/>
        <v>4002.01</v>
      </c>
      <c r="Q34" s="22">
        <v>6</v>
      </c>
      <c r="R34" s="25">
        <v>6.15</v>
      </c>
      <c r="S34" s="57">
        <f>AVERAGE(D52:D55)</f>
        <v>4100</v>
      </c>
    </row>
    <row r="35" spans="1:19" ht="19.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4100</v>
      </c>
      <c r="J35" s="20">
        <f t="shared" si="1"/>
        <v>4002.01</v>
      </c>
      <c r="K35" s="21">
        <v>72</v>
      </c>
      <c r="L35" s="24">
        <v>17.45</v>
      </c>
      <c r="M35" s="22">
        <v>18</v>
      </c>
      <c r="N35" s="20">
        <v>4100</v>
      </c>
      <c r="O35" s="20">
        <f t="shared" si="2"/>
        <v>4002.01</v>
      </c>
      <c r="Q35" s="22">
        <v>7</v>
      </c>
      <c r="R35" s="25">
        <v>7.15</v>
      </c>
      <c r="S35" s="57">
        <f>AVERAGE(D56:D59)</f>
        <v>4100</v>
      </c>
    </row>
    <row r="36" spans="1:19" ht="19.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4100</v>
      </c>
      <c r="J36" s="20">
        <f t="shared" si="1"/>
        <v>4002.01</v>
      </c>
      <c r="K36" s="21">
        <v>73</v>
      </c>
      <c r="L36" s="24">
        <v>18</v>
      </c>
      <c r="M36" s="22">
        <v>18.149999999999999</v>
      </c>
      <c r="N36" s="20">
        <v>4100</v>
      </c>
      <c r="O36" s="20">
        <f t="shared" si="2"/>
        <v>4002.01</v>
      </c>
      <c r="Q36" s="22">
        <v>8</v>
      </c>
      <c r="R36" s="22">
        <v>8.15</v>
      </c>
      <c r="S36" s="57">
        <f>AVERAGE(I28:I31)</f>
        <v>4100</v>
      </c>
    </row>
    <row r="37" spans="1:19" ht="19.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4100</v>
      </c>
      <c r="J37" s="20">
        <f t="shared" si="1"/>
        <v>4002.01</v>
      </c>
      <c r="K37" s="21">
        <v>74</v>
      </c>
      <c r="L37" s="24">
        <v>18.149999999999999</v>
      </c>
      <c r="M37" s="22">
        <v>18.3</v>
      </c>
      <c r="N37" s="20">
        <v>4100</v>
      </c>
      <c r="O37" s="20">
        <f t="shared" si="2"/>
        <v>4002.01</v>
      </c>
      <c r="Q37" s="22">
        <v>9</v>
      </c>
      <c r="R37" s="22">
        <v>9.15</v>
      </c>
      <c r="S37" s="57">
        <f>AVERAGE(I32:I35)</f>
        <v>4100</v>
      </c>
    </row>
    <row r="38" spans="1:19" ht="19.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4100</v>
      </c>
      <c r="J38" s="20">
        <f t="shared" si="1"/>
        <v>4002.01</v>
      </c>
      <c r="K38" s="21">
        <v>75</v>
      </c>
      <c r="L38" s="24">
        <v>18.3</v>
      </c>
      <c r="M38" s="22">
        <v>18.45</v>
      </c>
      <c r="N38" s="20">
        <v>4100</v>
      </c>
      <c r="O38" s="20">
        <f t="shared" si="2"/>
        <v>4002.01</v>
      </c>
      <c r="Q38" s="22">
        <v>10</v>
      </c>
      <c r="R38" s="24">
        <v>10.15</v>
      </c>
      <c r="S38" s="57">
        <f>AVERAGE(I36:I39)</f>
        <v>4100</v>
      </c>
    </row>
    <row r="39" spans="1:19" ht="19.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4100</v>
      </c>
      <c r="J39" s="20">
        <f t="shared" si="1"/>
        <v>4002.01</v>
      </c>
      <c r="K39" s="21">
        <v>76</v>
      </c>
      <c r="L39" s="24">
        <v>18.45</v>
      </c>
      <c r="M39" s="22">
        <v>19</v>
      </c>
      <c r="N39" s="20">
        <v>4100</v>
      </c>
      <c r="O39" s="20">
        <f t="shared" si="2"/>
        <v>4002.01</v>
      </c>
      <c r="Q39" s="22">
        <v>11</v>
      </c>
      <c r="R39" s="24">
        <v>11.15</v>
      </c>
      <c r="S39" s="57">
        <f>AVERAGE(I40:I43)</f>
        <v>4100</v>
      </c>
    </row>
    <row r="40" spans="1:19" ht="19.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4100</v>
      </c>
      <c r="J40" s="20">
        <f t="shared" si="1"/>
        <v>4002.01</v>
      </c>
      <c r="K40" s="21">
        <v>77</v>
      </c>
      <c r="L40" s="24">
        <v>19</v>
      </c>
      <c r="M40" s="22">
        <v>19.149999999999999</v>
      </c>
      <c r="N40" s="20">
        <v>4100</v>
      </c>
      <c r="O40" s="20">
        <f t="shared" si="2"/>
        <v>4002.01</v>
      </c>
      <c r="Q40" s="22">
        <v>12</v>
      </c>
      <c r="R40" s="24">
        <v>12.15</v>
      </c>
      <c r="S40" s="57">
        <f>AVERAGE(I44:I47)</f>
        <v>4100</v>
      </c>
    </row>
    <row r="41" spans="1:19" ht="19.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4100</v>
      </c>
      <c r="J41" s="20">
        <f t="shared" si="1"/>
        <v>4002.01</v>
      </c>
      <c r="K41" s="21">
        <v>78</v>
      </c>
      <c r="L41" s="24">
        <v>19.149999999999999</v>
      </c>
      <c r="M41" s="22">
        <v>19.3</v>
      </c>
      <c r="N41" s="20">
        <v>4100</v>
      </c>
      <c r="O41" s="20">
        <f t="shared" si="2"/>
        <v>4002.01</v>
      </c>
      <c r="Q41" s="22">
        <v>13</v>
      </c>
      <c r="R41" s="24">
        <v>13.15</v>
      </c>
      <c r="S41" s="57">
        <f>AVERAGE(I48:I51)</f>
        <v>4100</v>
      </c>
    </row>
    <row r="42" spans="1:19" ht="19.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4100</v>
      </c>
      <c r="J42" s="20">
        <f t="shared" si="1"/>
        <v>4002.01</v>
      </c>
      <c r="K42" s="21">
        <v>79</v>
      </c>
      <c r="L42" s="24">
        <v>19.3</v>
      </c>
      <c r="M42" s="22">
        <v>19.45</v>
      </c>
      <c r="N42" s="20">
        <v>4100</v>
      </c>
      <c r="O42" s="20">
        <f t="shared" si="2"/>
        <v>4002.01</v>
      </c>
      <c r="Q42" s="22">
        <v>14</v>
      </c>
      <c r="R42" s="24">
        <v>14.15</v>
      </c>
      <c r="S42" s="57">
        <f>AVERAGE(I52:I55)</f>
        <v>4100</v>
      </c>
    </row>
    <row r="43" spans="1:19" ht="19.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4100</v>
      </c>
      <c r="J43" s="20">
        <f t="shared" si="1"/>
        <v>4002.01</v>
      </c>
      <c r="K43" s="21">
        <v>80</v>
      </c>
      <c r="L43" s="24">
        <v>19.45</v>
      </c>
      <c r="M43" s="22">
        <v>20</v>
      </c>
      <c r="N43" s="20">
        <v>4100</v>
      </c>
      <c r="O43" s="20">
        <f t="shared" si="2"/>
        <v>4002.01</v>
      </c>
      <c r="Q43" s="22">
        <v>15</v>
      </c>
      <c r="R43" s="22">
        <v>15.15</v>
      </c>
      <c r="S43" s="57">
        <f>AVERAGE(I56:I59)</f>
        <v>4100</v>
      </c>
    </row>
    <row r="44" spans="1:19" ht="19.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4100</v>
      </c>
      <c r="J44" s="20">
        <f t="shared" si="1"/>
        <v>4002.01</v>
      </c>
      <c r="K44" s="21">
        <v>81</v>
      </c>
      <c r="L44" s="24">
        <v>20</v>
      </c>
      <c r="M44" s="22">
        <v>20.149999999999999</v>
      </c>
      <c r="N44" s="20">
        <v>4100</v>
      </c>
      <c r="O44" s="20">
        <f t="shared" si="2"/>
        <v>4002.01</v>
      </c>
      <c r="Q44" s="22">
        <v>16</v>
      </c>
      <c r="R44" s="22">
        <v>16.149999999999999</v>
      </c>
      <c r="S44" s="57">
        <f>AVERAGE(N28:N31)</f>
        <v>4100</v>
      </c>
    </row>
    <row r="45" spans="1:19" ht="19.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4100</v>
      </c>
      <c r="J45" s="20">
        <f t="shared" si="1"/>
        <v>4002.01</v>
      </c>
      <c r="K45" s="21">
        <v>82</v>
      </c>
      <c r="L45" s="24">
        <v>20.149999999999999</v>
      </c>
      <c r="M45" s="22">
        <v>20.3</v>
      </c>
      <c r="N45" s="20">
        <v>4100</v>
      </c>
      <c r="O45" s="20">
        <f t="shared" si="2"/>
        <v>4002.01</v>
      </c>
      <c r="Q45" s="22">
        <v>17</v>
      </c>
      <c r="R45" s="22">
        <v>17.149999999999999</v>
      </c>
      <c r="S45" s="57">
        <f>AVERAGE(N32:N35)</f>
        <v>4100</v>
      </c>
    </row>
    <row r="46" spans="1:19" ht="19.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4100</v>
      </c>
      <c r="J46" s="20">
        <f t="shared" si="1"/>
        <v>4002.01</v>
      </c>
      <c r="K46" s="21">
        <v>83</v>
      </c>
      <c r="L46" s="24">
        <v>20.3</v>
      </c>
      <c r="M46" s="22">
        <v>20.45</v>
      </c>
      <c r="N46" s="20">
        <v>4100</v>
      </c>
      <c r="O46" s="20">
        <f t="shared" si="2"/>
        <v>4002.01</v>
      </c>
      <c r="Q46" s="24">
        <v>18</v>
      </c>
      <c r="R46" s="22">
        <v>18.149999999999999</v>
      </c>
      <c r="S46" s="57">
        <f>AVERAGE(N36:N39)</f>
        <v>4100</v>
      </c>
    </row>
    <row r="47" spans="1:19" ht="19.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4100</v>
      </c>
      <c r="J47" s="20">
        <f t="shared" si="1"/>
        <v>4002.01</v>
      </c>
      <c r="K47" s="21">
        <v>84</v>
      </c>
      <c r="L47" s="24">
        <v>20.45</v>
      </c>
      <c r="M47" s="22">
        <v>21</v>
      </c>
      <c r="N47" s="20">
        <v>4100</v>
      </c>
      <c r="O47" s="20">
        <f t="shared" si="2"/>
        <v>4002.01</v>
      </c>
      <c r="Q47" s="24">
        <v>19</v>
      </c>
      <c r="R47" s="22">
        <v>19.149999999999999</v>
      </c>
      <c r="S47" s="57">
        <f>AVERAGE(N40:N43)</f>
        <v>4100</v>
      </c>
    </row>
    <row r="48" spans="1:19" ht="19.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4100</v>
      </c>
      <c r="J48" s="20">
        <f t="shared" si="1"/>
        <v>4002.01</v>
      </c>
      <c r="K48" s="21">
        <v>85</v>
      </c>
      <c r="L48" s="24">
        <v>21</v>
      </c>
      <c r="M48" s="22">
        <v>21.15</v>
      </c>
      <c r="N48" s="20">
        <v>4100</v>
      </c>
      <c r="O48" s="20">
        <f t="shared" si="2"/>
        <v>4002.01</v>
      </c>
      <c r="Q48" s="24">
        <v>20</v>
      </c>
      <c r="R48" s="22">
        <v>20.149999999999999</v>
      </c>
      <c r="S48" s="57">
        <f>AVERAGE(N44:N47)</f>
        <v>4100</v>
      </c>
    </row>
    <row r="49" spans="1:19" ht="19.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4100</v>
      </c>
      <c r="J49" s="20">
        <f t="shared" si="1"/>
        <v>4002.01</v>
      </c>
      <c r="K49" s="21">
        <v>86</v>
      </c>
      <c r="L49" s="24">
        <v>21.15</v>
      </c>
      <c r="M49" s="22">
        <v>21.3</v>
      </c>
      <c r="N49" s="20">
        <v>4100</v>
      </c>
      <c r="O49" s="20">
        <f t="shared" si="2"/>
        <v>4002.01</v>
      </c>
      <c r="Q49" s="24">
        <v>21</v>
      </c>
      <c r="R49" s="22">
        <v>21.15</v>
      </c>
      <c r="S49" s="57">
        <f>AVERAGE(N48:N51)</f>
        <v>4100</v>
      </c>
    </row>
    <row r="50" spans="1:19" ht="19.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4100</v>
      </c>
      <c r="J50" s="20">
        <f t="shared" si="1"/>
        <v>4002.01</v>
      </c>
      <c r="K50" s="21">
        <v>87</v>
      </c>
      <c r="L50" s="24">
        <v>21.3</v>
      </c>
      <c r="M50" s="22">
        <v>21.45</v>
      </c>
      <c r="N50" s="20">
        <v>4100</v>
      </c>
      <c r="O50" s="20">
        <f t="shared" si="2"/>
        <v>4002.01</v>
      </c>
      <c r="Q50" s="24">
        <v>22</v>
      </c>
      <c r="R50" s="22">
        <v>22.15</v>
      </c>
      <c r="S50" s="57">
        <f>AVERAGE(N52:N55)</f>
        <v>4100</v>
      </c>
    </row>
    <row r="51" spans="1:19" ht="19.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4100</v>
      </c>
      <c r="J51" s="20">
        <f t="shared" si="1"/>
        <v>4002.01</v>
      </c>
      <c r="K51" s="21">
        <v>88</v>
      </c>
      <c r="L51" s="24">
        <v>21.45</v>
      </c>
      <c r="M51" s="22">
        <v>22</v>
      </c>
      <c r="N51" s="20">
        <v>4100</v>
      </c>
      <c r="O51" s="20">
        <f t="shared" si="2"/>
        <v>4002.01</v>
      </c>
      <c r="Q51" s="24">
        <v>23</v>
      </c>
      <c r="R51" s="22">
        <v>23.15</v>
      </c>
      <c r="S51" s="57">
        <f>AVERAGE(N56:N59)</f>
        <v>4100</v>
      </c>
    </row>
    <row r="52" spans="1:19" ht="19.5" customHeight="1">
      <c r="A52" s="17">
        <v>25</v>
      </c>
      <c r="B52" s="22">
        <v>6</v>
      </c>
      <c r="C52" s="25">
        <v>6.15</v>
      </c>
      <c r="D52" s="20">
        <v>4100</v>
      </c>
      <c r="E52" s="20">
        <f t="shared" si="0"/>
        <v>4002.01</v>
      </c>
      <c r="F52" s="21">
        <v>57</v>
      </c>
      <c r="G52" s="22">
        <v>14</v>
      </c>
      <c r="H52" s="24">
        <v>14.15</v>
      </c>
      <c r="I52" s="20">
        <v>4100</v>
      </c>
      <c r="J52" s="20">
        <f t="shared" si="1"/>
        <v>4002.01</v>
      </c>
      <c r="K52" s="21">
        <v>89</v>
      </c>
      <c r="L52" s="24">
        <v>22</v>
      </c>
      <c r="M52" s="22">
        <v>22.15</v>
      </c>
      <c r="N52" s="20">
        <v>4100</v>
      </c>
      <c r="O52" s="20">
        <f t="shared" si="2"/>
        <v>4002.01</v>
      </c>
      <c r="Q52" s="56" t="s">
        <v>195</v>
      </c>
      <c r="R52"/>
      <c r="S52" s="57">
        <f>AVERAGE(S28:S51)</f>
        <v>4100</v>
      </c>
    </row>
    <row r="53" spans="1:19" ht="19.5" customHeight="1">
      <c r="A53" s="17">
        <v>26</v>
      </c>
      <c r="B53" s="19">
        <v>6.15</v>
      </c>
      <c r="C53" s="24">
        <v>6.3</v>
      </c>
      <c r="D53" s="20">
        <v>4100</v>
      </c>
      <c r="E53" s="20">
        <f t="shared" si="0"/>
        <v>4002.01</v>
      </c>
      <c r="F53" s="21">
        <v>58</v>
      </c>
      <c r="G53" s="22">
        <v>14.15</v>
      </c>
      <c r="H53" s="24">
        <v>14.3</v>
      </c>
      <c r="I53" s="20">
        <v>4100</v>
      </c>
      <c r="J53" s="20">
        <f t="shared" si="1"/>
        <v>4002.01</v>
      </c>
      <c r="K53" s="21">
        <v>90</v>
      </c>
      <c r="L53" s="24">
        <v>22.15</v>
      </c>
      <c r="M53" s="22">
        <v>22.3</v>
      </c>
      <c r="N53" s="20">
        <v>4100</v>
      </c>
      <c r="O53" s="20">
        <f t="shared" si="2"/>
        <v>4002.01</v>
      </c>
    </row>
    <row r="54" spans="1:19" ht="19.5" customHeight="1">
      <c r="A54" s="17">
        <v>27</v>
      </c>
      <c r="B54" s="22">
        <v>6.3</v>
      </c>
      <c r="C54" s="25">
        <v>6.45</v>
      </c>
      <c r="D54" s="20">
        <v>4100</v>
      </c>
      <c r="E54" s="20">
        <f t="shared" si="0"/>
        <v>4002.01</v>
      </c>
      <c r="F54" s="21">
        <v>59</v>
      </c>
      <c r="G54" s="22">
        <v>14.3</v>
      </c>
      <c r="H54" s="24">
        <v>14.45</v>
      </c>
      <c r="I54" s="20">
        <v>4100</v>
      </c>
      <c r="J54" s="20">
        <f t="shared" si="1"/>
        <v>4002.01</v>
      </c>
      <c r="K54" s="21">
        <v>91</v>
      </c>
      <c r="L54" s="24">
        <v>22.3</v>
      </c>
      <c r="M54" s="22">
        <v>22.45</v>
      </c>
      <c r="N54" s="20">
        <v>4100</v>
      </c>
      <c r="O54" s="20">
        <f t="shared" si="2"/>
        <v>4002.01</v>
      </c>
    </row>
    <row r="55" spans="1:19" ht="19.5" customHeight="1">
      <c r="A55" s="17">
        <v>28</v>
      </c>
      <c r="B55" s="19">
        <v>6.45</v>
      </c>
      <c r="C55" s="24">
        <v>7</v>
      </c>
      <c r="D55" s="20">
        <v>4100</v>
      </c>
      <c r="E55" s="20">
        <f t="shared" si="0"/>
        <v>4002.01</v>
      </c>
      <c r="F55" s="21">
        <v>60</v>
      </c>
      <c r="G55" s="22">
        <v>14.45</v>
      </c>
      <c r="H55" s="22">
        <v>15</v>
      </c>
      <c r="I55" s="20">
        <v>4100</v>
      </c>
      <c r="J55" s="20">
        <f t="shared" si="1"/>
        <v>4002.01</v>
      </c>
      <c r="K55" s="21">
        <v>92</v>
      </c>
      <c r="L55" s="24">
        <v>22.45</v>
      </c>
      <c r="M55" s="22">
        <v>23</v>
      </c>
      <c r="N55" s="20">
        <v>4100</v>
      </c>
      <c r="O55" s="20">
        <f t="shared" si="2"/>
        <v>4002.01</v>
      </c>
    </row>
    <row r="56" spans="1:19" ht="19.5" customHeight="1">
      <c r="A56" s="17">
        <v>29</v>
      </c>
      <c r="B56" s="22">
        <v>7</v>
      </c>
      <c r="C56" s="25">
        <v>7.15</v>
      </c>
      <c r="D56" s="20">
        <v>4100</v>
      </c>
      <c r="E56" s="20">
        <f t="shared" si="0"/>
        <v>4002.01</v>
      </c>
      <c r="F56" s="21">
        <v>61</v>
      </c>
      <c r="G56" s="22">
        <v>15</v>
      </c>
      <c r="H56" s="22">
        <v>15.15</v>
      </c>
      <c r="I56" s="20">
        <v>4100</v>
      </c>
      <c r="J56" s="20">
        <f t="shared" si="1"/>
        <v>4002.01</v>
      </c>
      <c r="K56" s="21">
        <v>93</v>
      </c>
      <c r="L56" s="24">
        <v>23</v>
      </c>
      <c r="M56" s="22">
        <v>23.15</v>
      </c>
      <c r="N56" s="20">
        <v>4100</v>
      </c>
      <c r="O56" s="20">
        <f t="shared" si="2"/>
        <v>4002.01</v>
      </c>
    </row>
    <row r="57" spans="1:19" ht="19.5" customHeight="1">
      <c r="A57" s="17">
        <v>30</v>
      </c>
      <c r="B57" s="19">
        <v>7.15</v>
      </c>
      <c r="C57" s="24">
        <v>7.3</v>
      </c>
      <c r="D57" s="20">
        <v>4100</v>
      </c>
      <c r="E57" s="20">
        <f t="shared" si="0"/>
        <v>4002.01</v>
      </c>
      <c r="F57" s="21">
        <v>62</v>
      </c>
      <c r="G57" s="22">
        <v>15.15</v>
      </c>
      <c r="H57" s="22">
        <v>15.3</v>
      </c>
      <c r="I57" s="20">
        <v>4100</v>
      </c>
      <c r="J57" s="20">
        <f t="shared" si="1"/>
        <v>4002.01</v>
      </c>
      <c r="K57" s="21">
        <v>94</v>
      </c>
      <c r="L57" s="22">
        <v>23.15</v>
      </c>
      <c r="M57" s="22">
        <v>23.3</v>
      </c>
      <c r="N57" s="20">
        <v>4100</v>
      </c>
      <c r="O57" s="20">
        <f t="shared" si="2"/>
        <v>4002.01</v>
      </c>
    </row>
    <row r="58" spans="1:19" ht="19.5" customHeight="1">
      <c r="A58" s="17">
        <v>31</v>
      </c>
      <c r="B58" s="22">
        <v>7.3</v>
      </c>
      <c r="C58" s="25">
        <v>7.45</v>
      </c>
      <c r="D58" s="20">
        <v>4100</v>
      </c>
      <c r="E58" s="20">
        <f t="shared" si="0"/>
        <v>4002.01</v>
      </c>
      <c r="F58" s="21">
        <v>63</v>
      </c>
      <c r="G58" s="22">
        <v>15.3</v>
      </c>
      <c r="H58" s="22">
        <v>15.45</v>
      </c>
      <c r="I58" s="20">
        <v>4100</v>
      </c>
      <c r="J58" s="20">
        <f t="shared" si="1"/>
        <v>4002.01</v>
      </c>
      <c r="K58" s="21">
        <v>95</v>
      </c>
      <c r="L58" s="22">
        <v>23.3</v>
      </c>
      <c r="M58" s="22">
        <v>23.45</v>
      </c>
      <c r="N58" s="20">
        <v>4100</v>
      </c>
      <c r="O58" s="20">
        <f t="shared" si="2"/>
        <v>4002.01</v>
      </c>
    </row>
    <row r="59" spans="1:19" ht="19.5" customHeight="1">
      <c r="A59" s="17">
        <v>32</v>
      </c>
      <c r="B59" s="19">
        <v>7.45</v>
      </c>
      <c r="C59" s="24">
        <v>8</v>
      </c>
      <c r="D59" s="20">
        <v>4100</v>
      </c>
      <c r="E59" s="20">
        <f t="shared" si="0"/>
        <v>4002.01</v>
      </c>
      <c r="F59" s="21">
        <v>64</v>
      </c>
      <c r="G59" s="22">
        <v>15.45</v>
      </c>
      <c r="H59" s="22">
        <v>16</v>
      </c>
      <c r="I59" s="20">
        <v>4100</v>
      </c>
      <c r="J59" s="20">
        <f t="shared" si="1"/>
        <v>4002.01</v>
      </c>
      <c r="K59" s="26">
        <v>96</v>
      </c>
      <c r="L59" s="22">
        <v>23.45</v>
      </c>
      <c r="M59" s="27">
        <v>24</v>
      </c>
      <c r="N59" s="20">
        <v>4100</v>
      </c>
      <c r="O59" s="20">
        <f t="shared" si="2"/>
        <v>4002.01</v>
      </c>
    </row>
    <row r="60" spans="1:19" ht="19.5" customHeight="1">
      <c r="A60" s="28"/>
      <c r="B60" s="29"/>
      <c r="C60" s="30"/>
      <c r="D60" s="31">
        <f>SUM(D28:D59)</f>
        <v>131200</v>
      </c>
      <c r="E60" s="32">
        <f>SUM(E28:E59)</f>
        <v>128064.31999999995</v>
      </c>
      <c r="F60" s="33"/>
      <c r="G60" s="34"/>
      <c r="H60" s="34"/>
      <c r="I60" s="32">
        <f>SUM(I28:I59)</f>
        <v>131200</v>
      </c>
      <c r="J60" s="31">
        <f>SUM(J28:J59)</f>
        <v>128064.31999999995</v>
      </c>
      <c r="K60" s="33"/>
      <c r="L60" s="34"/>
      <c r="M60" s="34"/>
      <c r="N60" s="31">
        <f>SUM(N28:N59)</f>
        <v>131200</v>
      </c>
      <c r="O60" s="32">
        <f>SUM(O28:O59)</f>
        <v>128064.31999999995</v>
      </c>
      <c r="P60" s="12"/>
      <c r="Q60" s="35"/>
      <c r="R60" s="12"/>
    </row>
    <row r="64" spans="1:19" ht="19.5" customHeight="1">
      <c r="A64" s="51" t="s">
        <v>163</v>
      </c>
      <c r="B64" s="51">
        <f>SUM(D60,I60,N60)/(4000*1000)</f>
        <v>9.8400000000000001E-2</v>
      </c>
      <c r="C64" s="51">
        <f>ROUNDDOWN(SUM(E60,J60,O60)/(4000*1000),4)</f>
        <v>9.6000000000000002E-2</v>
      </c>
    </row>
    <row r="66" spans="1:17" ht="19.5" customHeight="1">
      <c r="A66" s="2" t="s">
        <v>30</v>
      </c>
      <c r="D66" s="31"/>
      <c r="E66" s="36"/>
      <c r="J66" s="36"/>
      <c r="O66" s="36"/>
      <c r="Q66" s="36"/>
    </row>
    <row r="67" spans="1:17" ht="19.5" customHeight="1">
      <c r="D67" s="31"/>
      <c r="J67" s="36"/>
      <c r="Q67" s="36"/>
    </row>
    <row r="68" spans="1:17" ht="19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9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9.5" customHeight="1">
      <c r="D70" s="31"/>
      <c r="E70" s="36"/>
      <c r="H70" s="36"/>
      <c r="J70" s="36"/>
    </row>
    <row r="71" spans="1:17" ht="19.5" customHeight="1">
      <c r="D71" s="31"/>
      <c r="E71" s="36"/>
      <c r="H71" s="36"/>
    </row>
    <row r="72" spans="1:17" ht="19.5" customHeight="1">
      <c r="D72" s="31"/>
      <c r="E72" s="36"/>
      <c r="H72" s="36"/>
      <c r="M72" s="7" t="s">
        <v>33</v>
      </c>
    </row>
    <row r="73" spans="1:17" ht="19.5" customHeight="1">
      <c r="D73" s="31"/>
      <c r="E73" s="36"/>
      <c r="H73" s="36"/>
      <c r="M73" s="7" t="s">
        <v>34</v>
      </c>
    </row>
    <row r="74" spans="1:17" ht="19.5" customHeight="1">
      <c r="D74" s="31"/>
      <c r="E74" s="36"/>
      <c r="H74" s="36"/>
    </row>
    <row r="75" spans="1:17" ht="19.5" customHeight="1">
      <c r="D75" s="31"/>
      <c r="E75" s="36"/>
      <c r="H75" s="36"/>
    </row>
    <row r="76" spans="1:17" ht="19.5" customHeight="1">
      <c r="D76" s="31"/>
      <c r="E76" s="36"/>
      <c r="H76" s="36"/>
    </row>
    <row r="77" spans="1:17" ht="19.5" customHeight="1">
      <c r="D77" s="31"/>
      <c r="E77" s="36"/>
      <c r="H77" s="36"/>
    </row>
    <row r="78" spans="1:17" ht="19.5" customHeight="1">
      <c r="D78" s="31"/>
      <c r="E78" s="36"/>
      <c r="H78" s="36"/>
    </row>
    <row r="79" spans="1:17" ht="19.5" customHeight="1">
      <c r="D79" s="31"/>
      <c r="E79" s="36"/>
      <c r="H79" s="36"/>
    </row>
    <row r="80" spans="1:17" ht="19.5" customHeight="1">
      <c r="D80" s="31"/>
      <c r="E80" s="36"/>
      <c r="H80" s="36"/>
    </row>
    <row r="81" spans="4:8" ht="19.5" customHeight="1">
      <c r="D81" s="31"/>
      <c r="E81" s="36"/>
      <c r="H81" s="36"/>
    </row>
    <row r="82" spans="4:8" ht="19.5" customHeight="1">
      <c r="D82" s="31"/>
      <c r="E82" s="36"/>
      <c r="H82" s="36"/>
    </row>
    <row r="83" spans="4:8" ht="19.5" customHeight="1">
      <c r="D83" s="31"/>
      <c r="E83" s="36"/>
      <c r="H83" s="36"/>
    </row>
    <row r="84" spans="4:8" ht="19.5" customHeight="1">
      <c r="D84" s="31"/>
      <c r="E84" s="36"/>
      <c r="H84" s="36"/>
    </row>
    <row r="85" spans="4:8" ht="19.5" customHeight="1">
      <c r="D85" s="31"/>
      <c r="E85" s="36"/>
      <c r="H85" s="36"/>
    </row>
    <row r="86" spans="4:8" ht="19.5" customHeight="1">
      <c r="D86" s="31"/>
      <c r="E86" s="36"/>
      <c r="H86" s="36"/>
    </row>
    <row r="87" spans="4:8" ht="19.5" customHeight="1">
      <c r="D87" s="31"/>
      <c r="E87" s="36"/>
      <c r="H87" s="36"/>
    </row>
    <row r="88" spans="4:8" ht="19.5" customHeight="1">
      <c r="D88" s="31"/>
      <c r="E88" s="36"/>
      <c r="H88" s="36"/>
    </row>
    <row r="89" spans="4:8" ht="19.5" customHeight="1">
      <c r="D89" s="31"/>
      <c r="E89" s="36"/>
      <c r="H89" s="36"/>
    </row>
    <row r="90" spans="4:8" ht="19.5" customHeight="1">
      <c r="D90" s="31"/>
      <c r="E90" s="36"/>
      <c r="H90" s="36"/>
    </row>
    <row r="91" spans="4:8" ht="19.5" customHeight="1">
      <c r="D91" s="31"/>
      <c r="E91" s="36"/>
      <c r="H91" s="36"/>
    </row>
    <row r="92" spans="4:8" ht="19.5" customHeight="1">
      <c r="D92" s="31"/>
      <c r="E92" s="36"/>
      <c r="H92" s="36"/>
    </row>
    <row r="93" spans="4:8" ht="19.5" customHeight="1">
      <c r="D93" s="31"/>
      <c r="E93" s="36"/>
      <c r="H93" s="36"/>
    </row>
    <row r="94" spans="4:8" ht="19.5" customHeight="1">
      <c r="D94" s="31"/>
      <c r="E94" s="36"/>
      <c r="H94" s="36"/>
    </row>
    <row r="95" spans="4:8" ht="19.5" customHeight="1">
      <c r="D95" s="31"/>
      <c r="E95" s="36"/>
      <c r="H95" s="36"/>
    </row>
    <row r="96" spans="4:8" ht="19.5" customHeight="1">
      <c r="D96" s="40"/>
      <c r="E96" s="36"/>
      <c r="H96" s="36"/>
    </row>
    <row r="97" spans="4:8" ht="19.5" customHeight="1">
      <c r="E97" s="36"/>
      <c r="H97" s="36"/>
    </row>
    <row r="98" spans="4:8" ht="19.5" customHeight="1">
      <c r="E98" s="36"/>
      <c r="H98" s="36"/>
    </row>
    <row r="99" spans="4:8" ht="19.5" customHeight="1">
      <c r="E99" s="36"/>
      <c r="H99" s="36"/>
    </row>
    <row r="100" spans="4:8" ht="19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31" workbookViewId="0">
      <selection activeCell="G3" sqref="G3:H37"/>
    </sheetView>
  </sheetViews>
  <sheetFormatPr defaultColWidth="12.42578125" defaultRowHeight="17.25" customHeight="1"/>
  <cols>
    <col min="1" max="16384" width="12.42578125" style="51"/>
  </cols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164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165</v>
      </c>
      <c r="N12" s="2" t="s">
        <v>166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9" ht="17.25" customHeight="1">
      <c r="A17" s="7" t="s">
        <v>13</v>
      </c>
      <c r="N17" s="10" t="s">
        <v>14</v>
      </c>
      <c r="O17" s="11" t="s">
        <v>167</v>
      </c>
    </row>
    <row r="18" spans="1:19" ht="17.25" customHeight="1">
      <c r="A18" s="7" t="s">
        <v>16</v>
      </c>
      <c r="N18" s="10"/>
      <c r="O18" s="11"/>
    </row>
    <row r="19" spans="1:19" ht="17.25" customHeight="1">
      <c r="A19" s="7" t="s">
        <v>17</v>
      </c>
      <c r="N19" s="10"/>
      <c r="O19" s="11"/>
    </row>
    <row r="20" spans="1:19" ht="17.25" customHeight="1">
      <c r="A20" s="7" t="s">
        <v>18</v>
      </c>
      <c r="N20" s="10"/>
      <c r="O20" s="11"/>
    </row>
    <row r="21" spans="1:19" ht="17.25" customHeight="1">
      <c r="A21" s="2" t="s">
        <v>19</v>
      </c>
      <c r="C21" s="1" t="s">
        <v>20</v>
      </c>
      <c r="D21" s="1"/>
      <c r="N21" s="12"/>
      <c r="O21" s="12"/>
    </row>
    <row r="23" spans="1:19" ht="17.25" customHeight="1">
      <c r="A23" s="2" t="s">
        <v>21</v>
      </c>
      <c r="E23" s="2" t="s">
        <v>22</v>
      </c>
    </row>
    <row r="24" spans="1:19" ht="17.25" customHeight="1">
      <c r="G24" s="2" t="s">
        <v>23</v>
      </c>
    </row>
    <row r="25" spans="1:19" ht="17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7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7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7.25" customHeight="1">
      <c r="A28" s="17">
        <v>1</v>
      </c>
      <c r="B28" s="18">
        <v>0</v>
      </c>
      <c r="C28" s="19">
        <v>0.15</v>
      </c>
      <c r="D28" s="20">
        <v>5130</v>
      </c>
      <c r="E28" s="20">
        <f t="shared" ref="E28:E59" si="0">D28*(100-2.39)/100</f>
        <v>5007.393</v>
      </c>
      <c r="F28" s="21">
        <v>33</v>
      </c>
      <c r="G28" s="22">
        <v>8</v>
      </c>
      <c r="H28" s="22">
        <v>8.15</v>
      </c>
      <c r="I28" s="20">
        <v>5130</v>
      </c>
      <c r="J28" s="20">
        <f t="shared" ref="J28:J59" si="1">I28*(100-2.39)/100</f>
        <v>5007.393</v>
      </c>
      <c r="K28" s="21">
        <v>65</v>
      </c>
      <c r="L28" s="22">
        <v>16</v>
      </c>
      <c r="M28" s="22">
        <v>16.149999999999999</v>
      </c>
      <c r="N28" s="20">
        <v>5130</v>
      </c>
      <c r="O28" s="20">
        <f t="shared" ref="O28:O59" si="2">N28*(100-2.39)/100</f>
        <v>5007.393</v>
      </c>
      <c r="Q28" s="18">
        <v>0</v>
      </c>
      <c r="R28" s="19">
        <v>0.15</v>
      </c>
      <c r="S28" s="57">
        <f>AVERAGE(D28:D31)</f>
        <v>5130</v>
      </c>
    </row>
    <row r="29" spans="1:19" ht="17.25" customHeight="1">
      <c r="A29" s="17">
        <v>2</v>
      </c>
      <c r="B29" s="17">
        <v>0.15</v>
      </c>
      <c r="C29" s="23">
        <v>0.3</v>
      </c>
      <c r="D29" s="20">
        <v>5130</v>
      </c>
      <c r="E29" s="20">
        <f t="shared" si="0"/>
        <v>5007.393</v>
      </c>
      <c r="F29" s="21">
        <v>34</v>
      </c>
      <c r="G29" s="22">
        <v>8.15</v>
      </c>
      <c r="H29" s="22">
        <v>8.3000000000000007</v>
      </c>
      <c r="I29" s="20">
        <v>5130</v>
      </c>
      <c r="J29" s="20">
        <f t="shared" si="1"/>
        <v>5007.393</v>
      </c>
      <c r="K29" s="21">
        <v>66</v>
      </c>
      <c r="L29" s="22">
        <v>16.149999999999999</v>
      </c>
      <c r="M29" s="22">
        <v>16.3</v>
      </c>
      <c r="N29" s="20">
        <v>5130</v>
      </c>
      <c r="O29" s="20">
        <f t="shared" si="2"/>
        <v>5007.393</v>
      </c>
      <c r="Q29" s="22">
        <v>1</v>
      </c>
      <c r="R29" s="19">
        <v>1.1499999999999999</v>
      </c>
      <c r="S29" s="57">
        <f>AVERAGE(D32:D35)</f>
        <v>5130</v>
      </c>
    </row>
    <row r="30" spans="1:19" ht="17.25" customHeight="1">
      <c r="A30" s="17">
        <v>3</v>
      </c>
      <c r="B30" s="23">
        <v>0.3</v>
      </c>
      <c r="C30" s="19">
        <v>0.45</v>
      </c>
      <c r="D30" s="20">
        <v>5130</v>
      </c>
      <c r="E30" s="20">
        <f t="shared" si="0"/>
        <v>5007.393</v>
      </c>
      <c r="F30" s="21">
        <v>35</v>
      </c>
      <c r="G30" s="22">
        <v>8.3000000000000007</v>
      </c>
      <c r="H30" s="22">
        <v>8.4499999999999993</v>
      </c>
      <c r="I30" s="20">
        <v>5130</v>
      </c>
      <c r="J30" s="20">
        <f t="shared" si="1"/>
        <v>5007.393</v>
      </c>
      <c r="K30" s="21">
        <v>67</v>
      </c>
      <c r="L30" s="22">
        <v>16.3</v>
      </c>
      <c r="M30" s="22">
        <v>16.45</v>
      </c>
      <c r="N30" s="20">
        <v>5130</v>
      </c>
      <c r="O30" s="20">
        <f t="shared" si="2"/>
        <v>5007.393</v>
      </c>
      <c r="Q30" s="23">
        <v>2</v>
      </c>
      <c r="R30" s="19">
        <v>2.15</v>
      </c>
      <c r="S30" s="57">
        <f>AVERAGE(D36:D39)</f>
        <v>5130</v>
      </c>
    </row>
    <row r="31" spans="1:19" ht="17.25" customHeight="1">
      <c r="A31" s="17">
        <v>4</v>
      </c>
      <c r="B31" s="17">
        <v>0.45</v>
      </c>
      <c r="C31" s="22">
        <v>1</v>
      </c>
      <c r="D31" s="20">
        <v>5130</v>
      </c>
      <c r="E31" s="20">
        <f t="shared" si="0"/>
        <v>5007.393</v>
      </c>
      <c r="F31" s="21">
        <v>36</v>
      </c>
      <c r="G31" s="22">
        <v>8.4499999999999993</v>
      </c>
      <c r="H31" s="22">
        <v>9</v>
      </c>
      <c r="I31" s="20">
        <v>5130</v>
      </c>
      <c r="J31" s="20">
        <f t="shared" si="1"/>
        <v>5007.393</v>
      </c>
      <c r="K31" s="21">
        <v>68</v>
      </c>
      <c r="L31" s="22">
        <v>16.45</v>
      </c>
      <c r="M31" s="22">
        <v>17</v>
      </c>
      <c r="N31" s="20">
        <v>5130</v>
      </c>
      <c r="O31" s="20">
        <f t="shared" si="2"/>
        <v>5007.393</v>
      </c>
      <c r="Q31" s="23">
        <v>3</v>
      </c>
      <c r="R31" s="25">
        <v>3.15</v>
      </c>
      <c r="S31" s="57">
        <f>AVERAGE(D40:D43)</f>
        <v>5130</v>
      </c>
    </row>
    <row r="32" spans="1:19" ht="17.25" customHeight="1">
      <c r="A32" s="17">
        <v>5</v>
      </c>
      <c r="B32" s="22">
        <v>1</v>
      </c>
      <c r="C32" s="19">
        <v>1.1499999999999999</v>
      </c>
      <c r="D32" s="20">
        <v>5130</v>
      </c>
      <c r="E32" s="20">
        <f t="shared" si="0"/>
        <v>5007.393</v>
      </c>
      <c r="F32" s="21">
        <v>37</v>
      </c>
      <c r="G32" s="22">
        <v>9</v>
      </c>
      <c r="H32" s="22">
        <v>9.15</v>
      </c>
      <c r="I32" s="20">
        <v>5130</v>
      </c>
      <c r="J32" s="20">
        <f t="shared" si="1"/>
        <v>5007.393</v>
      </c>
      <c r="K32" s="21">
        <v>69</v>
      </c>
      <c r="L32" s="22">
        <v>17</v>
      </c>
      <c r="M32" s="22">
        <v>17.149999999999999</v>
      </c>
      <c r="N32" s="20">
        <v>5130</v>
      </c>
      <c r="O32" s="20">
        <f t="shared" si="2"/>
        <v>5007.393</v>
      </c>
      <c r="Q32" s="23">
        <v>4</v>
      </c>
      <c r="R32" s="25">
        <v>4.1500000000000004</v>
      </c>
      <c r="S32" s="57">
        <f>AVERAGE(D44:D47)</f>
        <v>5130</v>
      </c>
    </row>
    <row r="33" spans="1:19" ht="17.25" customHeight="1">
      <c r="A33" s="17">
        <v>6</v>
      </c>
      <c r="B33" s="19">
        <v>1.1499999999999999</v>
      </c>
      <c r="C33" s="22">
        <v>1.3</v>
      </c>
      <c r="D33" s="20">
        <v>5130</v>
      </c>
      <c r="E33" s="20">
        <f t="shared" si="0"/>
        <v>5007.393</v>
      </c>
      <c r="F33" s="21">
        <v>38</v>
      </c>
      <c r="G33" s="22">
        <v>9.15</v>
      </c>
      <c r="H33" s="22">
        <v>9.3000000000000007</v>
      </c>
      <c r="I33" s="20">
        <v>5130</v>
      </c>
      <c r="J33" s="20">
        <f t="shared" si="1"/>
        <v>5007.393</v>
      </c>
      <c r="K33" s="21">
        <v>70</v>
      </c>
      <c r="L33" s="22">
        <v>17.149999999999999</v>
      </c>
      <c r="M33" s="22">
        <v>17.3</v>
      </c>
      <c r="N33" s="20">
        <v>5130</v>
      </c>
      <c r="O33" s="20">
        <f t="shared" si="2"/>
        <v>5007.393</v>
      </c>
      <c r="Q33" s="22">
        <v>5</v>
      </c>
      <c r="R33" s="25">
        <v>5.15</v>
      </c>
      <c r="S33" s="57">
        <f>AVERAGE(D48:D51)</f>
        <v>5130</v>
      </c>
    </row>
    <row r="34" spans="1:19" ht="17.25" customHeight="1">
      <c r="A34" s="17">
        <v>7</v>
      </c>
      <c r="B34" s="23">
        <v>1.3</v>
      </c>
      <c r="C34" s="19">
        <v>1.45</v>
      </c>
      <c r="D34" s="20">
        <v>5130</v>
      </c>
      <c r="E34" s="20">
        <f t="shared" si="0"/>
        <v>5007.393</v>
      </c>
      <c r="F34" s="21">
        <v>39</v>
      </c>
      <c r="G34" s="22">
        <v>9.3000000000000007</v>
      </c>
      <c r="H34" s="22">
        <v>9.4499999999999993</v>
      </c>
      <c r="I34" s="20">
        <v>5130</v>
      </c>
      <c r="J34" s="20">
        <f t="shared" si="1"/>
        <v>5007.393</v>
      </c>
      <c r="K34" s="21">
        <v>71</v>
      </c>
      <c r="L34" s="22">
        <v>17.3</v>
      </c>
      <c r="M34" s="22">
        <v>17.45</v>
      </c>
      <c r="N34" s="20">
        <v>5130</v>
      </c>
      <c r="O34" s="20">
        <f t="shared" si="2"/>
        <v>5007.393</v>
      </c>
      <c r="Q34" s="22">
        <v>6</v>
      </c>
      <c r="R34" s="25">
        <v>6.15</v>
      </c>
      <c r="S34" s="57">
        <f>AVERAGE(D52:D55)</f>
        <v>5130</v>
      </c>
    </row>
    <row r="35" spans="1:19" ht="17.25" customHeight="1">
      <c r="A35" s="17">
        <v>8</v>
      </c>
      <c r="B35" s="17">
        <v>1.45</v>
      </c>
      <c r="C35" s="22">
        <v>2</v>
      </c>
      <c r="D35" s="20">
        <v>5130</v>
      </c>
      <c r="E35" s="20">
        <f t="shared" si="0"/>
        <v>5007.393</v>
      </c>
      <c r="F35" s="21">
        <v>40</v>
      </c>
      <c r="G35" s="22">
        <v>9.4499999999999993</v>
      </c>
      <c r="H35" s="22">
        <v>10</v>
      </c>
      <c r="I35" s="20">
        <v>5130</v>
      </c>
      <c r="J35" s="20">
        <f t="shared" si="1"/>
        <v>5007.393</v>
      </c>
      <c r="K35" s="21">
        <v>72</v>
      </c>
      <c r="L35" s="24">
        <v>17.45</v>
      </c>
      <c r="M35" s="22">
        <v>18</v>
      </c>
      <c r="N35" s="20">
        <v>5130</v>
      </c>
      <c r="O35" s="20">
        <f t="shared" si="2"/>
        <v>5007.393</v>
      </c>
      <c r="Q35" s="22">
        <v>7</v>
      </c>
      <c r="R35" s="25">
        <v>7.15</v>
      </c>
      <c r="S35" s="57">
        <f>AVERAGE(D56:D59)</f>
        <v>5130</v>
      </c>
    </row>
    <row r="36" spans="1:19" ht="17.25" customHeight="1">
      <c r="A36" s="17">
        <v>9</v>
      </c>
      <c r="B36" s="23">
        <v>2</v>
      </c>
      <c r="C36" s="19">
        <v>2.15</v>
      </c>
      <c r="D36" s="20">
        <v>5130</v>
      </c>
      <c r="E36" s="20">
        <f t="shared" si="0"/>
        <v>5007.393</v>
      </c>
      <c r="F36" s="21">
        <v>41</v>
      </c>
      <c r="G36" s="22">
        <v>10</v>
      </c>
      <c r="H36" s="24">
        <v>10.15</v>
      </c>
      <c r="I36" s="20">
        <v>5130</v>
      </c>
      <c r="J36" s="20">
        <f t="shared" si="1"/>
        <v>5007.393</v>
      </c>
      <c r="K36" s="21">
        <v>73</v>
      </c>
      <c r="L36" s="24">
        <v>18</v>
      </c>
      <c r="M36" s="22">
        <v>18.149999999999999</v>
      </c>
      <c r="N36" s="20">
        <v>5130</v>
      </c>
      <c r="O36" s="20">
        <f t="shared" si="2"/>
        <v>5007.393</v>
      </c>
      <c r="Q36" s="22">
        <v>8</v>
      </c>
      <c r="R36" s="22">
        <v>8.15</v>
      </c>
      <c r="S36" s="57">
        <f>AVERAGE(I28:I31)</f>
        <v>5130</v>
      </c>
    </row>
    <row r="37" spans="1:19" ht="17.25" customHeight="1">
      <c r="A37" s="17">
        <v>10</v>
      </c>
      <c r="B37" s="17">
        <v>2.15</v>
      </c>
      <c r="C37" s="22">
        <v>2.2999999999999998</v>
      </c>
      <c r="D37" s="20">
        <v>5130</v>
      </c>
      <c r="E37" s="20">
        <f t="shared" si="0"/>
        <v>5007.393</v>
      </c>
      <c r="F37" s="21">
        <v>42</v>
      </c>
      <c r="G37" s="22">
        <v>10.15</v>
      </c>
      <c r="H37" s="24">
        <v>10.3</v>
      </c>
      <c r="I37" s="20">
        <v>5130</v>
      </c>
      <c r="J37" s="20">
        <f t="shared" si="1"/>
        <v>5007.393</v>
      </c>
      <c r="K37" s="21">
        <v>74</v>
      </c>
      <c r="L37" s="24">
        <v>18.149999999999999</v>
      </c>
      <c r="M37" s="22">
        <v>18.3</v>
      </c>
      <c r="N37" s="20">
        <v>5130</v>
      </c>
      <c r="O37" s="20">
        <f t="shared" si="2"/>
        <v>5007.393</v>
      </c>
      <c r="Q37" s="22">
        <v>9</v>
      </c>
      <c r="R37" s="22">
        <v>9.15</v>
      </c>
      <c r="S37" s="57">
        <f>AVERAGE(I32:I35)</f>
        <v>5130</v>
      </c>
    </row>
    <row r="38" spans="1:19" ht="17.25" customHeight="1">
      <c r="A38" s="17">
        <v>11</v>
      </c>
      <c r="B38" s="23">
        <v>2.2999999999999998</v>
      </c>
      <c r="C38" s="19">
        <v>2.4500000000000002</v>
      </c>
      <c r="D38" s="20">
        <v>5130</v>
      </c>
      <c r="E38" s="20">
        <f t="shared" si="0"/>
        <v>5007.393</v>
      </c>
      <c r="F38" s="21">
        <v>43</v>
      </c>
      <c r="G38" s="22">
        <v>10.3</v>
      </c>
      <c r="H38" s="24">
        <v>10.45</v>
      </c>
      <c r="I38" s="20">
        <v>5130</v>
      </c>
      <c r="J38" s="20">
        <f t="shared" si="1"/>
        <v>5007.393</v>
      </c>
      <c r="K38" s="21">
        <v>75</v>
      </c>
      <c r="L38" s="24">
        <v>18.3</v>
      </c>
      <c r="M38" s="22">
        <v>18.45</v>
      </c>
      <c r="N38" s="20">
        <v>5130</v>
      </c>
      <c r="O38" s="20">
        <f t="shared" si="2"/>
        <v>5007.393</v>
      </c>
      <c r="Q38" s="22">
        <v>10</v>
      </c>
      <c r="R38" s="24">
        <v>10.15</v>
      </c>
      <c r="S38" s="57">
        <f>AVERAGE(I36:I39)</f>
        <v>5130</v>
      </c>
    </row>
    <row r="39" spans="1:19" ht="17.25" customHeight="1">
      <c r="A39" s="17">
        <v>12</v>
      </c>
      <c r="B39" s="17">
        <v>2.4500000000000002</v>
      </c>
      <c r="C39" s="22">
        <v>3</v>
      </c>
      <c r="D39" s="20">
        <v>5130</v>
      </c>
      <c r="E39" s="20">
        <f t="shared" si="0"/>
        <v>5007.393</v>
      </c>
      <c r="F39" s="21">
        <v>44</v>
      </c>
      <c r="G39" s="22">
        <v>10.45</v>
      </c>
      <c r="H39" s="24">
        <v>11</v>
      </c>
      <c r="I39" s="20">
        <v>5130</v>
      </c>
      <c r="J39" s="20">
        <f t="shared" si="1"/>
        <v>5007.393</v>
      </c>
      <c r="K39" s="21">
        <v>76</v>
      </c>
      <c r="L39" s="24">
        <v>18.45</v>
      </c>
      <c r="M39" s="22">
        <v>19</v>
      </c>
      <c r="N39" s="20">
        <v>5130</v>
      </c>
      <c r="O39" s="20">
        <f t="shared" si="2"/>
        <v>5007.393</v>
      </c>
      <c r="Q39" s="22">
        <v>11</v>
      </c>
      <c r="R39" s="24">
        <v>11.15</v>
      </c>
      <c r="S39" s="57">
        <f>AVERAGE(I40:I43)</f>
        <v>5130</v>
      </c>
    </row>
    <row r="40" spans="1:19" ht="17.25" customHeight="1">
      <c r="A40" s="17">
        <v>13</v>
      </c>
      <c r="B40" s="23">
        <v>3</v>
      </c>
      <c r="C40" s="25">
        <v>3.15</v>
      </c>
      <c r="D40" s="20">
        <v>5130</v>
      </c>
      <c r="E40" s="20">
        <f t="shared" si="0"/>
        <v>5007.393</v>
      </c>
      <c r="F40" s="21">
        <v>45</v>
      </c>
      <c r="G40" s="22">
        <v>11</v>
      </c>
      <c r="H40" s="24">
        <v>11.15</v>
      </c>
      <c r="I40" s="20">
        <v>5130</v>
      </c>
      <c r="J40" s="20">
        <f t="shared" si="1"/>
        <v>5007.393</v>
      </c>
      <c r="K40" s="21">
        <v>77</v>
      </c>
      <c r="L40" s="24">
        <v>19</v>
      </c>
      <c r="M40" s="22">
        <v>19.149999999999999</v>
      </c>
      <c r="N40" s="20">
        <v>5130</v>
      </c>
      <c r="O40" s="20">
        <f t="shared" si="2"/>
        <v>5007.393</v>
      </c>
      <c r="Q40" s="22">
        <v>12</v>
      </c>
      <c r="R40" s="24">
        <v>12.15</v>
      </c>
      <c r="S40" s="57">
        <f>AVERAGE(I44:I47)</f>
        <v>5130</v>
      </c>
    </row>
    <row r="41" spans="1:19" ht="17.25" customHeight="1">
      <c r="A41" s="17">
        <v>14</v>
      </c>
      <c r="B41" s="17">
        <v>3.15</v>
      </c>
      <c r="C41" s="24">
        <v>3.3</v>
      </c>
      <c r="D41" s="20">
        <v>5130</v>
      </c>
      <c r="E41" s="20">
        <f t="shared" si="0"/>
        <v>5007.393</v>
      </c>
      <c r="F41" s="21">
        <v>46</v>
      </c>
      <c r="G41" s="22">
        <v>11.15</v>
      </c>
      <c r="H41" s="24">
        <v>11.3</v>
      </c>
      <c r="I41" s="20">
        <v>5130</v>
      </c>
      <c r="J41" s="20">
        <f t="shared" si="1"/>
        <v>5007.393</v>
      </c>
      <c r="K41" s="21">
        <v>78</v>
      </c>
      <c r="L41" s="24">
        <v>19.149999999999999</v>
      </c>
      <c r="M41" s="22">
        <v>19.3</v>
      </c>
      <c r="N41" s="20">
        <v>5130</v>
      </c>
      <c r="O41" s="20">
        <f t="shared" si="2"/>
        <v>5007.393</v>
      </c>
      <c r="Q41" s="22">
        <v>13</v>
      </c>
      <c r="R41" s="24">
        <v>13.15</v>
      </c>
      <c r="S41" s="57">
        <f>AVERAGE(I48:I51)</f>
        <v>5130</v>
      </c>
    </row>
    <row r="42" spans="1:19" ht="17.25" customHeight="1">
      <c r="A42" s="17">
        <v>15</v>
      </c>
      <c r="B42" s="23">
        <v>3.3</v>
      </c>
      <c r="C42" s="25">
        <v>3.45</v>
      </c>
      <c r="D42" s="20">
        <v>5130</v>
      </c>
      <c r="E42" s="20">
        <f t="shared" si="0"/>
        <v>5007.393</v>
      </c>
      <c r="F42" s="21">
        <v>47</v>
      </c>
      <c r="G42" s="22">
        <v>11.3</v>
      </c>
      <c r="H42" s="24">
        <v>11.45</v>
      </c>
      <c r="I42" s="20">
        <v>5130</v>
      </c>
      <c r="J42" s="20">
        <f t="shared" si="1"/>
        <v>5007.393</v>
      </c>
      <c r="K42" s="21">
        <v>79</v>
      </c>
      <c r="L42" s="24">
        <v>19.3</v>
      </c>
      <c r="M42" s="22">
        <v>19.45</v>
      </c>
      <c r="N42" s="20">
        <v>5130</v>
      </c>
      <c r="O42" s="20">
        <f t="shared" si="2"/>
        <v>5007.393</v>
      </c>
      <c r="Q42" s="22">
        <v>14</v>
      </c>
      <c r="R42" s="24">
        <v>14.15</v>
      </c>
      <c r="S42" s="57">
        <f>AVERAGE(I52:I55)</f>
        <v>5130</v>
      </c>
    </row>
    <row r="43" spans="1:19" ht="17.25" customHeight="1">
      <c r="A43" s="17">
        <v>16</v>
      </c>
      <c r="B43" s="17">
        <v>3.45</v>
      </c>
      <c r="C43" s="24">
        <v>4</v>
      </c>
      <c r="D43" s="20">
        <v>5130</v>
      </c>
      <c r="E43" s="20">
        <f t="shared" si="0"/>
        <v>5007.393</v>
      </c>
      <c r="F43" s="21">
        <v>48</v>
      </c>
      <c r="G43" s="22">
        <v>11.45</v>
      </c>
      <c r="H43" s="24">
        <v>12</v>
      </c>
      <c r="I43" s="20">
        <v>5130</v>
      </c>
      <c r="J43" s="20">
        <f t="shared" si="1"/>
        <v>5007.393</v>
      </c>
      <c r="K43" s="21">
        <v>80</v>
      </c>
      <c r="L43" s="24">
        <v>19.45</v>
      </c>
      <c r="M43" s="22">
        <v>20</v>
      </c>
      <c r="N43" s="20">
        <v>5130</v>
      </c>
      <c r="O43" s="20">
        <f t="shared" si="2"/>
        <v>5007.393</v>
      </c>
      <c r="Q43" s="22">
        <v>15</v>
      </c>
      <c r="R43" s="22">
        <v>15.15</v>
      </c>
      <c r="S43" s="57">
        <f>AVERAGE(I56:I59)</f>
        <v>5130</v>
      </c>
    </row>
    <row r="44" spans="1:19" ht="17.25" customHeight="1">
      <c r="A44" s="17">
        <v>17</v>
      </c>
      <c r="B44" s="23">
        <v>4</v>
      </c>
      <c r="C44" s="25">
        <v>4.1500000000000004</v>
      </c>
      <c r="D44" s="20">
        <v>5130</v>
      </c>
      <c r="E44" s="20">
        <f t="shared" si="0"/>
        <v>5007.393</v>
      </c>
      <c r="F44" s="21">
        <v>49</v>
      </c>
      <c r="G44" s="22">
        <v>12</v>
      </c>
      <c r="H44" s="24">
        <v>12.15</v>
      </c>
      <c r="I44" s="20">
        <v>5130</v>
      </c>
      <c r="J44" s="20">
        <f t="shared" si="1"/>
        <v>5007.393</v>
      </c>
      <c r="K44" s="21">
        <v>81</v>
      </c>
      <c r="L44" s="24">
        <v>20</v>
      </c>
      <c r="M44" s="22">
        <v>20.149999999999999</v>
      </c>
      <c r="N44" s="20">
        <v>5130</v>
      </c>
      <c r="O44" s="20">
        <f t="shared" si="2"/>
        <v>5007.393</v>
      </c>
      <c r="Q44" s="22">
        <v>16</v>
      </c>
      <c r="R44" s="22">
        <v>16.149999999999999</v>
      </c>
      <c r="S44" s="57">
        <f>AVERAGE(N28:N31)</f>
        <v>5130</v>
      </c>
    </row>
    <row r="45" spans="1:19" ht="17.25" customHeight="1">
      <c r="A45" s="17">
        <v>18</v>
      </c>
      <c r="B45" s="17">
        <v>4.1500000000000004</v>
      </c>
      <c r="C45" s="24">
        <v>4.3</v>
      </c>
      <c r="D45" s="20">
        <v>5130</v>
      </c>
      <c r="E45" s="20">
        <f t="shared" si="0"/>
        <v>5007.393</v>
      </c>
      <c r="F45" s="21">
        <v>50</v>
      </c>
      <c r="G45" s="22">
        <v>12.15</v>
      </c>
      <c r="H45" s="24">
        <v>12.3</v>
      </c>
      <c r="I45" s="20">
        <v>5130</v>
      </c>
      <c r="J45" s="20">
        <f t="shared" si="1"/>
        <v>5007.393</v>
      </c>
      <c r="K45" s="21">
        <v>82</v>
      </c>
      <c r="L45" s="24">
        <v>20.149999999999999</v>
      </c>
      <c r="M45" s="22">
        <v>20.3</v>
      </c>
      <c r="N45" s="20">
        <v>5130</v>
      </c>
      <c r="O45" s="20">
        <f t="shared" si="2"/>
        <v>5007.393</v>
      </c>
      <c r="Q45" s="22">
        <v>17</v>
      </c>
      <c r="R45" s="22">
        <v>17.149999999999999</v>
      </c>
      <c r="S45" s="57">
        <f>AVERAGE(N32:N35)</f>
        <v>5130</v>
      </c>
    </row>
    <row r="46" spans="1:19" ht="17.25" customHeight="1">
      <c r="A46" s="17">
        <v>19</v>
      </c>
      <c r="B46" s="23">
        <v>4.3</v>
      </c>
      <c r="C46" s="25">
        <v>4.45</v>
      </c>
      <c r="D46" s="20">
        <v>5130</v>
      </c>
      <c r="E46" s="20">
        <f t="shared" si="0"/>
        <v>5007.393</v>
      </c>
      <c r="F46" s="21">
        <v>51</v>
      </c>
      <c r="G46" s="22">
        <v>12.3</v>
      </c>
      <c r="H46" s="24">
        <v>12.45</v>
      </c>
      <c r="I46" s="20">
        <v>5130</v>
      </c>
      <c r="J46" s="20">
        <f t="shared" si="1"/>
        <v>5007.393</v>
      </c>
      <c r="K46" s="21">
        <v>83</v>
      </c>
      <c r="L46" s="24">
        <v>20.3</v>
      </c>
      <c r="M46" s="22">
        <v>20.45</v>
      </c>
      <c r="N46" s="20">
        <v>5130</v>
      </c>
      <c r="O46" s="20">
        <f t="shared" si="2"/>
        <v>5007.393</v>
      </c>
      <c r="Q46" s="24">
        <v>18</v>
      </c>
      <c r="R46" s="22">
        <v>18.149999999999999</v>
      </c>
      <c r="S46" s="57">
        <f>AVERAGE(N36:N39)</f>
        <v>5130</v>
      </c>
    </row>
    <row r="47" spans="1:19" ht="17.25" customHeight="1">
      <c r="A47" s="17">
        <v>20</v>
      </c>
      <c r="B47" s="17">
        <v>4.45</v>
      </c>
      <c r="C47" s="24">
        <v>5</v>
      </c>
      <c r="D47" s="20">
        <v>5130</v>
      </c>
      <c r="E47" s="20">
        <f t="shared" si="0"/>
        <v>5007.393</v>
      </c>
      <c r="F47" s="21">
        <v>52</v>
      </c>
      <c r="G47" s="22">
        <v>12.45</v>
      </c>
      <c r="H47" s="24">
        <v>13</v>
      </c>
      <c r="I47" s="20">
        <v>5130</v>
      </c>
      <c r="J47" s="20">
        <f t="shared" si="1"/>
        <v>5007.393</v>
      </c>
      <c r="K47" s="21">
        <v>84</v>
      </c>
      <c r="L47" s="24">
        <v>20.45</v>
      </c>
      <c r="M47" s="22">
        <v>21</v>
      </c>
      <c r="N47" s="20">
        <v>5130</v>
      </c>
      <c r="O47" s="20">
        <f t="shared" si="2"/>
        <v>5007.393</v>
      </c>
      <c r="Q47" s="24">
        <v>19</v>
      </c>
      <c r="R47" s="22">
        <v>19.149999999999999</v>
      </c>
      <c r="S47" s="57">
        <f>AVERAGE(N40:N43)</f>
        <v>5130</v>
      </c>
    </row>
    <row r="48" spans="1:19" ht="17.25" customHeight="1">
      <c r="A48" s="17">
        <v>21</v>
      </c>
      <c r="B48" s="22">
        <v>5</v>
      </c>
      <c r="C48" s="25">
        <v>5.15</v>
      </c>
      <c r="D48" s="20">
        <v>5130</v>
      </c>
      <c r="E48" s="20">
        <f t="shared" si="0"/>
        <v>5007.393</v>
      </c>
      <c r="F48" s="21">
        <v>53</v>
      </c>
      <c r="G48" s="22">
        <v>13</v>
      </c>
      <c r="H48" s="24">
        <v>13.15</v>
      </c>
      <c r="I48" s="20">
        <v>5130</v>
      </c>
      <c r="J48" s="20">
        <f t="shared" si="1"/>
        <v>5007.393</v>
      </c>
      <c r="K48" s="21">
        <v>85</v>
      </c>
      <c r="L48" s="24">
        <v>21</v>
      </c>
      <c r="M48" s="22">
        <v>21.15</v>
      </c>
      <c r="N48" s="20">
        <v>5130</v>
      </c>
      <c r="O48" s="20">
        <f t="shared" si="2"/>
        <v>5007.393</v>
      </c>
      <c r="Q48" s="24">
        <v>20</v>
      </c>
      <c r="R48" s="22">
        <v>20.149999999999999</v>
      </c>
      <c r="S48" s="57">
        <f>AVERAGE(N44:N47)</f>
        <v>5130</v>
      </c>
    </row>
    <row r="49" spans="1:19" ht="17.25" customHeight="1">
      <c r="A49" s="17">
        <v>22</v>
      </c>
      <c r="B49" s="19">
        <v>5.15</v>
      </c>
      <c r="C49" s="24">
        <v>5.3</v>
      </c>
      <c r="D49" s="20">
        <v>5130</v>
      </c>
      <c r="E49" s="20">
        <f t="shared" si="0"/>
        <v>5007.393</v>
      </c>
      <c r="F49" s="21">
        <v>54</v>
      </c>
      <c r="G49" s="22">
        <v>13.15</v>
      </c>
      <c r="H49" s="24">
        <v>13.3</v>
      </c>
      <c r="I49" s="20">
        <v>5130</v>
      </c>
      <c r="J49" s="20">
        <f t="shared" si="1"/>
        <v>5007.393</v>
      </c>
      <c r="K49" s="21">
        <v>86</v>
      </c>
      <c r="L49" s="24">
        <v>21.15</v>
      </c>
      <c r="M49" s="22">
        <v>21.3</v>
      </c>
      <c r="N49" s="20">
        <v>5130</v>
      </c>
      <c r="O49" s="20">
        <f t="shared" si="2"/>
        <v>5007.393</v>
      </c>
      <c r="Q49" s="24">
        <v>21</v>
      </c>
      <c r="R49" s="22">
        <v>21.15</v>
      </c>
      <c r="S49" s="57">
        <f>AVERAGE(N48:N51)</f>
        <v>5130</v>
      </c>
    </row>
    <row r="50" spans="1:19" ht="17.25" customHeight="1">
      <c r="A50" s="17">
        <v>23</v>
      </c>
      <c r="B50" s="22">
        <v>5.3</v>
      </c>
      <c r="C50" s="25">
        <v>5.45</v>
      </c>
      <c r="D50" s="20">
        <v>5130</v>
      </c>
      <c r="E50" s="20">
        <f t="shared" si="0"/>
        <v>5007.393</v>
      </c>
      <c r="F50" s="21">
        <v>55</v>
      </c>
      <c r="G50" s="22">
        <v>13.3</v>
      </c>
      <c r="H50" s="24">
        <v>13.45</v>
      </c>
      <c r="I50" s="20">
        <v>5130</v>
      </c>
      <c r="J50" s="20">
        <f t="shared" si="1"/>
        <v>5007.393</v>
      </c>
      <c r="K50" s="21">
        <v>87</v>
      </c>
      <c r="L50" s="24">
        <v>21.3</v>
      </c>
      <c r="M50" s="22">
        <v>21.45</v>
      </c>
      <c r="N50" s="20">
        <v>5130</v>
      </c>
      <c r="O50" s="20">
        <f t="shared" si="2"/>
        <v>5007.393</v>
      </c>
      <c r="Q50" s="24">
        <v>22</v>
      </c>
      <c r="R50" s="22">
        <v>22.15</v>
      </c>
      <c r="S50" s="57">
        <f>AVERAGE(N52:N55)</f>
        <v>5130</v>
      </c>
    </row>
    <row r="51" spans="1:19" ht="17.25" customHeight="1">
      <c r="A51" s="17">
        <v>24</v>
      </c>
      <c r="B51" s="19">
        <v>5.45</v>
      </c>
      <c r="C51" s="24">
        <v>6</v>
      </c>
      <c r="D51" s="20">
        <v>5130</v>
      </c>
      <c r="E51" s="20">
        <f t="shared" si="0"/>
        <v>5007.393</v>
      </c>
      <c r="F51" s="21">
        <v>56</v>
      </c>
      <c r="G51" s="22">
        <v>13.45</v>
      </c>
      <c r="H51" s="24">
        <v>14</v>
      </c>
      <c r="I51" s="20">
        <v>5130</v>
      </c>
      <c r="J51" s="20">
        <f t="shared" si="1"/>
        <v>5007.393</v>
      </c>
      <c r="K51" s="21">
        <v>88</v>
      </c>
      <c r="L51" s="24">
        <v>21.45</v>
      </c>
      <c r="M51" s="22">
        <v>22</v>
      </c>
      <c r="N51" s="20">
        <v>5130</v>
      </c>
      <c r="O51" s="20">
        <f t="shared" si="2"/>
        <v>5007.393</v>
      </c>
      <c r="Q51" s="24">
        <v>23</v>
      </c>
      <c r="R51" s="22">
        <v>23.15</v>
      </c>
      <c r="S51" s="57">
        <f>AVERAGE(N56:N59)</f>
        <v>5130</v>
      </c>
    </row>
    <row r="52" spans="1:19" ht="17.25" customHeight="1">
      <c r="A52" s="17">
        <v>25</v>
      </c>
      <c r="B52" s="22">
        <v>6</v>
      </c>
      <c r="C52" s="25">
        <v>6.15</v>
      </c>
      <c r="D52" s="20">
        <v>5130</v>
      </c>
      <c r="E52" s="20">
        <f t="shared" si="0"/>
        <v>5007.393</v>
      </c>
      <c r="F52" s="21">
        <v>57</v>
      </c>
      <c r="G52" s="22">
        <v>14</v>
      </c>
      <c r="H52" s="24">
        <v>14.15</v>
      </c>
      <c r="I52" s="20">
        <v>5130</v>
      </c>
      <c r="J52" s="20">
        <f t="shared" si="1"/>
        <v>5007.393</v>
      </c>
      <c r="K52" s="21">
        <v>89</v>
      </c>
      <c r="L52" s="24">
        <v>22</v>
      </c>
      <c r="M52" s="22">
        <v>22.15</v>
      </c>
      <c r="N52" s="20">
        <v>5130</v>
      </c>
      <c r="O52" s="20">
        <f t="shared" si="2"/>
        <v>5007.393</v>
      </c>
      <c r="Q52" s="56" t="s">
        <v>195</v>
      </c>
      <c r="R52"/>
      <c r="S52" s="57">
        <f>AVERAGE(S28:S51)</f>
        <v>5130</v>
      </c>
    </row>
    <row r="53" spans="1:19" ht="17.25" customHeight="1">
      <c r="A53" s="17">
        <v>26</v>
      </c>
      <c r="B53" s="19">
        <v>6.15</v>
      </c>
      <c r="C53" s="24">
        <v>6.3</v>
      </c>
      <c r="D53" s="20">
        <v>5130</v>
      </c>
      <c r="E53" s="20">
        <f t="shared" si="0"/>
        <v>5007.393</v>
      </c>
      <c r="F53" s="21">
        <v>58</v>
      </c>
      <c r="G53" s="22">
        <v>14.15</v>
      </c>
      <c r="H53" s="24">
        <v>14.3</v>
      </c>
      <c r="I53" s="20">
        <v>5130</v>
      </c>
      <c r="J53" s="20">
        <f t="shared" si="1"/>
        <v>5007.393</v>
      </c>
      <c r="K53" s="21">
        <v>90</v>
      </c>
      <c r="L53" s="24">
        <v>22.15</v>
      </c>
      <c r="M53" s="22">
        <v>22.3</v>
      </c>
      <c r="N53" s="20">
        <v>5130</v>
      </c>
      <c r="O53" s="20">
        <f t="shared" si="2"/>
        <v>5007.393</v>
      </c>
    </row>
    <row r="54" spans="1:19" ht="17.25" customHeight="1">
      <c r="A54" s="17">
        <v>27</v>
      </c>
      <c r="B54" s="22">
        <v>6.3</v>
      </c>
      <c r="C54" s="25">
        <v>6.45</v>
      </c>
      <c r="D54" s="20">
        <v>5130</v>
      </c>
      <c r="E54" s="20">
        <f t="shared" si="0"/>
        <v>5007.393</v>
      </c>
      <c r="F54" s="21">
        <v>59</v>
      </c>
      <c r="G54" s="22">
        <v>14.3</v>
      </c>
      <c r="H54" s="24">
        <v>14.45</v>
      </c>
      <c r="I54" s="20">
        <v>5130</v>
      </c>
      <c r="J54" s="20">
        <f t="shared" si="1"/>
        <v>5007.393</v>
      </c>
      <c r="K54" s="21">
        <v>91</v>
      </c>
      <c r="L54" s="24">
        <v>22.3</v>
      </c>
      <c r="M54" s="22">
        <v>22.45</v>
      </c>
      <c r="N54" s="20">
        <v>5130</v>
      </c>
      <c r="O54" s="20">
        <f t="shared" si="2"/>
        <v>5007.393</v>
      </c>
    </row>
    <row r="55" spans="1:19" ht="17.25" customHeight="1">
      <c r="A55" s="17">
        <v>28</v>
      </c>
      <c r="B55" s="19">
        <v>6.45</v>
      </c>
      <c r="C55" s="24">
        <v>7</v>
      </c>
      <c r="D55" s="20">
        <v>5130</v>
      </c>
      <c r="E55" s="20">
        <f t="shared" si="0"/>
        <v>5007.393</v>
      </c>
      <c r="F55" s="21">
        <v>60</v>
      </c>
      <c r="G55" s="22">
        <v>14.45</v>
      </c>
      <c r="H55" s="22">
        <v>15</v>
      </c>
      <c r="I55" s="20">
        <v>5130</v>
      </c>
      <c r="J55" s="20">
        <f t="shared" si="1"/>
        <v>5007.393</v>
      </c>
      <c r="K55" s="21">
        <v>92</v>
      </c>
      <c r="L55" s="24">
        <v>22.45</v>
      </c>
      <c r="M55" s="22">
        <v>23</v>
      </c>
      <c r="N55" s="20">
        <v>5130</v>
      </c>
      <c r="O55" s="20">
        <f t="shared" si="2"/>
        <v>5007.393</v>
      </c>
    </row>
    <row r="56" spans="1:19" ht="17.25" customHeight="1">
      <c r="A56" s="17">
        <v>29</v>
      </c>
      <c r="B56" s="22">
        <v>7</v>
      </c>
      <c r="C56" s="25">
        <v>7.15</v>
      </c>
      <c r="D56" s="20">
        <v>5130</v>
      </c>
      <c r="E56" s="20">
        <f t="shared" si="0"/>
        <v>5007.393</v>
      </c>
      <c r="F56" s="21">
        <v>61</v>
      </c>
      <c r="G56" s="22">
        <v>15</v>
      </c>
      <c r="H56" s="22">
        <v>15.15</v>
      </c>
      <c r="I56" s="20">
        <v>5130</v>
      </c>
      <c r="J56" s="20">
        <f t="shared" si="1"/>
        <v>5007.393</v>
      </c>
      <c r="K56" s="21">
        <v>93</v>
      </c>
      <c r="L56" s="24">
        <v>23</v>
      </c>
      <c r="M56" s="22">
        <v>23.15</v>
      </c>
      <c r="N56" s="20">
        <v>5130</v>
      </c>
      <c r="O56" s="20">
        <f t="shared" si="2"/>
        <v>5007.393</v>
      </c>
    </row>
    <row r="57" spans="1:19" ht="17.25" customHeight="1">
      <c r="A57" s="17">
        <v>30</v>
      </c>
      <c r="B57" s="19">
        <v>7.15</v>
      </c>
      <c r="C57" s="24">
        <v>7.3</v>
      </c>
      <c r="D57" s="20">
        <v>5130</v>
      </c>
      <c r="E57" s="20">
        <f t="shared" si="0"/>
        <v>5007.393</v>
      </c>
      <c r="F57" s="21">
        <v>62</v>
      </c>
      <c r="G57" s="22">
        <v>15.15</v>
      </c>
      <c r="H57" s="22">
        <v>15.3</v>
      </c>
      <c r="I57" s="20">
        <v>5130</v>
      </c>
      <c r="J57" s="20">
        <f t="shared" si="1"/>
        <v>5007.393</v>
      </c>
      <c r="K57" s="21">
        <v>94</v>
      </c>
      <c r="L57" s="22">
        <v>23.15</v>
      </c>
      <c r="M57" s="22">
        <v>23.3</v>
      </c>
      <c r="N57" s="20">
        <v>5130</v>
      </c>
      <c r="O57" s="20">
        <f t="shared" si="2"/>
        <v>5007.393</v>
      </c>
    </row>
    <row r="58" spans="1:19" ht="17.25" customHeight="1">
      <c r="A58" s="17">
        <v>31</v>
      </c>
      <c r="B58" s="22">
        <v>7.3</v>
      </c>
      <c r="C58" s="25">
        <v>7.45</v>
      </c>
      <c r="D58" s="20">
        <v>5130</v>
      </c>
      <c r="E58" s="20">
        <f t="shared" si="0"/>
        <v>5007.393</v>
      </c>
      <c r="F58" s="21">
        <v>63</v>
      </c>
      <c r="G58" s="22">
        <v>15.3</v>
      </c>
      <c r="H58" s="22">
        <v>15.45</v>
      </c>
      <c r="I58" s="20">
        <v>5130</v>
      </c>
      <c r="J58" s="20">
        <f t="shared" si="1"/>
        <v>5007.393</v>
      </c>
      <c r="K58" s="21">
        <v>95</v>
      </c>
      <c r="L58" s="22">
        <v>23.3</v>
      </c>
      <c r="M58" s="22">
        <v>23.45</v>
      </c>
      <c r="N58" s="20">
        <v>5130</v>
      </c>
      <c r="O58" s="20">
        <f t="shared" si="2"/>
        <v>5007.393</v>
      </c>
    </row>
    <row r="59" spans="1:19" ht="17.25" customHeight="1">
      <c r="A59" s="17">
        <v>32</v>
      </c>
      <c r="B59" s="19">
        <v>7.45</v>
      </c>
      <c r="C59" s="24">
        <v>8</v>
      </c>
      <c r="D59" s="20">
        <v>5130</v>
      </c>
      <c r="E59" s="20">
        <f t="shared" si="0"/>
        <v>5007.393</v>
      </c>
      <c r="F59" s="21">
        <v>64</v>
      </c>
      <c r="G59" s="22">
        <v>15.45</v>
      </c>
      <c r="H59" s="22">
        <v>16</v>
      </c>
      <c r="I59" s="20">
        <v>5130</v>
      </c>
      <c r="J59" s="20">
        <f t="shared" si="1"/>
        <v>5007.393</v>
      </c>
      <c r="K59" s="26">
        <v>96</v>
      </c>
      <c r="L59" s="22">
        <v>23.45</v>
      </c>
      <c r="M59" s="27">
        <v>24</v>
      </c>
      <c r="N59" s="20">
        <v>5130</v>
      </c>
      <c r="O59" s="20">
        <f t="shared" si="2"/>
        <v>5007.393</v>
      </c>
    </row>
    <row r="60" spans="1:19" ht="17.25" customHeight="1">
      <c r="A60" s="28"/>
      <c r="B60" s="29"/>
      <c r="C60" s="30"/>
      <c r="D60" s="31">
        <f>SUM(D28:D59)</f>
        <v>164160</v>
      </c>
      <c r="E60" s="32">
        <f>SUM(E28:E59)</f>
        <v>160236.576</v>
      </c>
      <c r="F60" s="33"/>
      <c r="G60" s="34"/>
      <c r="H60" s="34"/>
      <c r="I60" s="32">
        <f>SUM(I28:I59)</f>
        <v>164160</v>
      </c>
      <c r="J60" s="31">
        <f>SUM(J28:J59)</f>
        <v>160236.576</v>
      </c>
      <c r="K60" s="33"/>
      <c r="L60" s="34"/>
      <c r="M60" s="34"/>
      <c r="N60" s="31">
        <f>SUM(N28:N59)</f>
        <v>164160</v>
      </c>
      <c r="O60" s="32">
        <f>SUM(O28:O59)</f>
        <v>160236.576</v>
      </c>
      <c r="P60" s="12"/>
      <c r="Q60" s="35"/>
      <c r="R60" s="12"/>
    </row>
    <row r="64" spans="1:19" ht="17.25" customHeight="1">
      <c r="A64" s="51" t="s">
        <v>168</v>
      </c>
      <c r="B64" s="51">
        <f>SUM(D60,I60,N60)/(4000*1000)</f>
        <v>0.12311999999999999</v>
      </c>
      <c r="C64" s="51">
        <f>ROUNDDOWN(SUM(E60,J60,O60)/(4000*1000),4)</f>
        <v>0.1201</v>
      </c>
    </row>
    <row r="66" spans="1:17" ht="17.25" customHeight="1">
      <c r="A66" s="2" t="s">
        <v>30</v>
      </c>
      <c r="D66" s="31"/>
      <c r="E66" s="36"/>
      <c r="J66" s="36"/>
      <c r="O66" s="36"/>
      <c r="Q66" s="36"/>
    </row>
    <row r="67" spans="1:17" ht="17.25" customHeight="1">
      <c r="D67" s="31"/>
      <c r="J67" s="36"/>
      <c r="Q67" s="36"/>
    </row>
    <row r="68" spans="1:17" ht="17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7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7.25" customHeight="1">
      <c r="D70" s="31"/>
      <c r="E70" s="36"/>
      <c r="H70" s="36"/>
      <c r="J70" s="36"/>
    </row>
    <row r="71" spans="1:17" ht="17.25" customHeight="1">
      <c r="D71" s="31"/>
      <c r="E71" s="36"/>
      <c r="H71" s="36"/>
    </row>
    <row r="72" spans="1:17" ht="17.25" customHeight="1">
      <c r="D72" s="31"/>
      <c r="E72" s="36"/>
      <c r="H72" s="36"/>
      <c r="M72" s="7" t="s">
        <v>33</v>
      </c>
    </row>
    <row r="73" spans="1:17" ht="17.25" customHeight="1">
      <c r="D73" s="31"/>
      <c r="E73" s="36"/>
      <c r="H73" s="36"/>
      <c r="M73" s="7" t="s">
        <v>34</v>
      </c>
    </row>
    <row r="74" spans="1:17" ht="17.25" customHeight="1">
      <c r="D74" s="31"/>
      <c r="E74" s="36"/>
      <c r="H74" s="36"/>
    </row>
    <row r="75" spans="1:17" ht="17.25" customHeight="1">
      <c r="D75" s="31"/>
      <c r="E75" s="36"/>
      <c r="H75" s="36"/>
    </row>
    <row r="76" spans="1:17" ht="17.25" customHeight="1">
      <c r="D76" s="31"/>
      <c r="E76" s="36"/>
      <c r="H76" s="36"/>
    </row>
    <row r="77" spans="1:17" ht="17.25" customHeight="1">
      <c r="D77" s="31"/>
      <c r="E77" s="36"/>
      <c r="H77" s="36"/>
    </row>
    <row r="78" spans="1:17" ht="17.25" customHeight="1">
      <c r="D78" s="31"/>
      <c r="E78" s="36"/>
      <c r="H78" s="36"/>
    </row>
    <row r="79" spans="1:17" ht="17.25" customHeight="1">
      <c r="D79" s="31"/>
      <c r="E79" s="36"/>
      <c r="H79" s="36"/>
    </row>
    <row r="80" spans="1:17" ht="17.25" customHeight="1">
      <c r="D80" s="31"/>
      <c r="E80" s="36"/>
      <c r="H80" s="36"/>
    </row>
    <row r="81" spans="4:8" ht="17.25" customHeight="1">
      <c r="D81" s="31"/>
      <c r="E81" s="36"/>
      <c r="H81" s="36"/>
    </row>
    <row r="82" spans="4:8" ht="17.25" customHeight="1">
      <c r="D82" s="31"/>
      <c r="E82" s="36"/>
      <c r="H82" s="36"/>
    </row>
    <row r="83" spans="4:8" ht="17.25" customHeight="1">
      <c r="D83" s="31"/>
      <c r="E83" s="36"/>
      <c r="H83" s="36"/>
    </row>
    <row r="84" spans="4:8" ht="17.25" customHeight="1">
      <c r="D84" s="31"/>
      <c r="E84" s="36"/>
      <c r="H84" s="36"/>
    </row>
    <row r="85" spans="4:8" ht="17.25" customHeight="1">
      <c r="D85" s="31"/>
      <c r="E85" s="36"/>
      <c r="H85" s="36"/>
    </row>
    <row r="86" spans="4:8" ht="17.25" customHeight="1">
      <c r="D86" s="31"/>
      <c r="E86" s="36"/>
      <c r="H86" s="36"/>
    </row>
    <row r="87" spans="4:8" ht="17.25" customHeight="1">
      <c r="D87" s="31"/>
      <c r="E87" s="36"/>
      <c r="H87" s="36"/>
    </row>
    <row r="88" spans="4:8" ht="17.25" customHeight="1">
      <c r="D88" s="31"/>
      <c r="E88" s="36"/>
      <c r="H88" s="36"/>
    </row>
    <row r="89" spans="4:8" ht="17.25" customHeight="1">
      <c r="D89" s="31"/>
      <c r="E89" s="36"/>
      <c r="H89" s="36"/>
    </row>
    <row r="90" spans="4:8" ht="17.25" customHeight="1">
      <c r="D90" s="31"/>
      <c r="E90" s="36"/>
      <c r="H90" s="36"/>
    </row>
    <row r="91" spans="4:8" ht="17.25" customHeight="1">
      <c r="D91" s="31"/>
      <c r="E91" s="36"/>
      <c r="H91" s="36"/>
    </row>
    <row r="92" spans="4:8" ht="17.25" customHeight="1">
      <c r="D92" s="31"/>
      <c r="E92" s="36"/>
      <c r="H92" s="36"/>
    </row>
    <row r="93" spans="4:8" ht="17.25" customHeight="1">
      <c r="D93" s="31"/>
      <c r="E93" s="36"/>
      <c r="H93" s="36"/>
    </row>
    <row r="94" spans="4:8" ht="17.25" customHeight="1">
      <c r="D94" s="31"/>
      <c r="E94" s="36"/>
      <c r="H94" s="36"/>
    </row>
    <row r="95" spans="4:8" ht="17.25" customHeight="1">
      <c r="D95" s="31"/>
      <c r="E95" s="36"/>
      <c r="H95" s="36"/>
    </row>
    <row r="96" spans="4:8" ht="17.25" customHeight="1">
      <c r="D96" s="40"/>
      <c r="E96" s="36"/>
      <c r="H96" s="36"/>
    </row>
    <row r="97" spans="4:8" ht="17.25" customHeight="1">
      <c r="E97" s="36"/>
      <c r="H97" s="36"/>
    </row>
    <row r="98" spans="4:8" ht="17.25" customHeight="1">
      <c r="E98" s="36"/>
      <c r="H98" s="36"/>
    </row>
    <row r="99" spans="4:8" ht="17.25" customHeight="1">
      <c r="E99" s="36"/>
      <c r="H99" s="36"/>
    </row>
    <row r="100" spans="4:8" ht="17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G3" sqref="G3:H37"/>
    </sheetView>
  </sheetViews>
  <sheetFormatPr defaultColWidth="11.7109375" defaultRowHeight="17.25" customHeight="1"/>
  <cols>
    <col min="1" max="16384" width="11.7109375" style="51"/>
  </cols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169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170</v>
      </c>
      <c r="N12" s="2" t="s">
        <v>171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9" ht="17.25" customHeight="1">
      <c r="A17" s="7" t="s">
        <v>13</v>
      </c>
      <c r="N17" s="10" t="s">
        <v>14</v>
      </c>
      <c r="O17" s="11" t="s">
        <v>172</v>
      </c>
    </row>
    <row r="18" spans="1:19" ht="17.25" customHeight="1">
      <c r="A18" s="7" t="s">
        <v>16</v>
      </c>
      <c r="N18" s="10"/>
      <c r="O18" s="11"/>
    </row>
    <row r="19" spans="1:19" ht="17.25" customHeight="1">
      <c r="A19" s="7" t="s">
        <v>17</v>
      </c>
      <c r="N19" s="10"/>
      <c r="O19" s="11"/>
    </row>
    <row r="20" spans="1:19" ht="17.25" customHeight="1">
      <c r="A20" s="7" t="s">
        <v>18</v>
      </c>
      <c r="N20" s="10"/>
      <c r="O20" s="11"/>
    </row>
    <row r="21" spans="1:19" ht="17.25" customHeight="1">
      <c r="A21" s="2" t="s">
        <v>19</v>
      </c>
      <c r="C21" s="1" t="s">
        <v>20</v>
      </c>
      <c r="D21" s="1"/>
      <c r="N21" s="12"/>
      <c r="O21" s="12"/>
    </row>
    <row r="23" spans="1:19" ht="17.25" customHeight="1">
      <c r="A23" s="2" t="s">
        <v>21</v>
      </c>
      <c r="E23" s="2" t="s">
        <v>22</v>
      </c>
    </row>
    <row r="24" spans="1:19" ht="17.25" customHeight="1">
      <c r="G24" s="2" t="s">
        <v>23</v>
      </c>
    </row>
    <row r="25" spans="1:19" ht="17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7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7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7.25" customHeight="1">
      <c r="A28" s="17">
        <v>1</v>
      </c>
      <c r="B28" s="18">
        <v>0</v>
      </c>
      <c r="C28" s="19">
        <v>0.15</v>
      </c>
      <c r="D28" s="20">
        <v>4110</v>
      </c>
      <c r="E28" s="20">
        <f t="shared" ref="E28:E59" si="0">D28*(100-2.6)/100</f>
        <v>4003.14</v>
      </c>
      <c r="F28" s="21">
        <v>33</v>
      </c>
      <c r="G28" s="22">
        <v>8</v>
      </c>
      <c r="H28" s="22">
        <v>8.15</v>
      </c>
      <c r="I28" s="20">
        <v>2060</v>
      </c>
      <c r="J28" s="20">
        <f t="shared" ref="J28:J59" si="1">I28*(100-2.6)/100</f>
        <v>2006.44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N28*(100-2.6)/100</f>
        <v>1003.22</v>
      </c>
      <c r="Q28" s="18">
        <v>0</v>
      </c>
      <c r="R28" s="19">
        <v>0.15</v>
      </c>
      <c r="S28" s="57">
        <f>AVERAGE(D28:D31)</f>
        <v>4110</v>
      </c>
    </row>
    <row r="29" spans="1:19" ht="17.25" customHeight="1">
      <c r="A29" s="17">
        <v>2</v>
      </c>
      <c r="B29" s="17">
        <v>0.15</v>
      </c>
      <c r="C29" s="23">
        <v>0.3</v>
      </c>
      <c r="D29" s="20">
        <v>4110</v>
      </c>
      <c r="E29" s="20">
        <f t="shared" si="0"/>
        <v>4003.14</v>
      </c>
      <c r="F29" s="21">
        <v>34</v>
      </c>
      <c r="G29" s="22">
        <v>8.15</v>
      </c>
      <c r="H29" s="22">
        <v>8.3000000000000007</v>
      </c>
      <c r="I29" s="20">
        <v>2060</v>
      </c>
      <c r="J29" s="20">
        <f t="shared" si="1"/>
        <v>2006.44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1003.22</v>
      </c>
      <c r="Q29" s="22">
        <v>1</v>
      </c>
      <c r="R29" s="19">
        <v>1.1499999999999999</v>
      </c>
      <c r="S29" s="57">
        <f>AVERAGE(D32:D35)</f>
        <v>4110</v>
      </c>
    </row>
    <row r="30" spans="1:19" ht="17.25" customHeight="1">
      <c r="A30" s="17">
        <v>3</v>
      </c>
      <c r="B30" s="23">
        <v>0.3</v>
      </c>
      <c r="C30" s="19">
        <v>0.45</v>
      </c>
      <c r="D30" s="20">
        <v>4110</v>
      </c>
      <c r="E30" s="20">
        <f t="shared" si="0"/>
        <v>4003.14</v>
      </c>
      <c r="F30" s="21">
        <v>35</v>
      </c>
      <c r="G30" s="22">
        <v>8.3000000000000007</v>
      </c>
      <c r="H30" s="22">
        <v>8.4499999999999993</v>
      </c>
      <c r="I30" s="20">
        <v>2060</v>
      </c>
      <c r="J30" s="20">
        <f t="shared" si="1"/>
        <v>2006.44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1003.22</v>
      </c>
      <c r="Q30" s="23">
        <v>2</v>
      </c>
      <c r="R30" s="19">
        <v>2.15</v>
      </c>
      <c r="S30" s="57">
        <f>AVERAGE(D36:D39)</f>
        <v>4110</v>
      </c>
    </row>
    <row r="31" spans="1:19" ht="17.25" customHeight="1">
      <c r="A31" s="17">
        <v>4</v>
      </c>
      <c r="B31" s="17">
        <v>0.45</v>
      </c>
      <c r="C31" s="22">
        <v>1</v>
      </c>
      <c r="D31" s="20">
        <v>4110</v>
      </c>
      <c r="E31" s="20">
        <f t="shared" si="0"/>
        <v>4003.14</v>
      </c>
      <c r="F31" s="21">
        <v>36</v>
      </c>
      <c r="G31" s="22">
        <v>8.4499999999999993</v>
      </c>
      <c r="H31" s="22">
        <v>9</v>
      </c>
      <c r="I31" s="20">
        <v>2060</v>
      </c>
      <c r="J31" s="20">
        <f t="shared" si="1"/>
        <v>2006.44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1003.22</v>
      </c>
      <c r="Q31" s="23">
        <v>3</v>
      </c>
      <c r="R31" s="25">
        <v>3.15</v>
      </c>
      <c r="S31" s="57">
        <f>AVERAGE(D40:D43)</f>
        <v>4110</v>
      </c>
    </row>
    <row r="32" spans="1:19" ht="17.25" customHeight="1">
      <c r="A32" s="17">
        <v>5</v>
      </c>
      <c r="B32" s="22">
        <v>1</v>
      </c>
      <c r="C32" s="19">
        <v>1.1499999999999999</v>
      </c>
      <c r="D32" s="20">
        <v>4110</v>
      </c>
      <c r="E32" s="20">
        <f t="shared" si="0"/>
        <v>4003.14</v>
      </c>
      <c r="F32" s="21">
        <v>37</v>
      </c>
      <c r="G32" s="22">
        <v>9</v>
      </c>
      <c r="H32" s="22">
        <v>9.15</v>
      </c>
      <c r="I32" s="20">
        <v>2060</v>
      </c>
      <c r="J32" s="20">
        <f t="shared" si="1"/>
        <v>2006.44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1003.22</v>
      </c>
      <c r="Q32" s="23">
        <v>4</v>
      </c>
      <c r="R32" s="25">
        <v>4.1500000000000004</v>
      </c>
      <c r="S32" s="57">
        <f>AVERAGE(D44:D47)</f>
        <v>4110</v>
      </c>
    </row>
    <row r="33" spans="1:19" ht="17.25" customHeight="1">
      <c r="A33" s="17">
        <v>6</v>
      </c>
      <c r="B33" s="19">
        <v>1.1499999999999999</v>
      </c>
      <c r="C33" s="22">
        <v>1.3</v>
      </c>
      <c r="D33" s="20">
        <v>4110</v>
      </c>
      <c r="E33" s="20">
        <f t="shared" si="0"/>
        <v>4003.14</v>
      </c>
      <c r="F33" s="21">
        <v>38</v>
      </c>
      <c r="G33" s="22">
        <v>9.15</v>
      </c>
      <c r="H33" s="22">
        <v>9.3000000000000007</v>
      </c>
      <c r="I33" s="20">
        <v>2060</v>
      </c>
      <c r="J33" s="20">
        <f t="shared" si="1"/>
        <v>2006.44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1003.22</v>
      </c>
      <c r="Q33" s="22">
        <v>5</v>
      </c>
      <c r="R33" s="25">
        <v>5.15</v>
      </c>
      <c r="S33" s="57">
        <f>AVERAGE(D48:D51)</f>
        <v>4110</v>
      </c>
    </row>
    <row r="34" spans="1:19" ht="17.25" customHeight="1">
      <c r="A34" s="17">
        <v>7</v>
      </c>
      <c r="B34" s="23">
        <v>1.3</v>
      </c>
      <c r="C34" s="19">
        <v>1.45</v>
      </c>
      <c r="D34" s="20">
        <v>4110</v>
      </c>
      <c r="E34" s="20">
        <f t="shared" si="0"/>
        <v>4003.14</v>
      </c>
      <c r="F34" s="21">
        <v>39</v>
      </c>
      <c r="G34" s="22">
        <v>9.3000000000000007</v>
      </c>
      <c r="H34" s="22">
        <v>9.4499999999999993</v>
      </c>
      <c r="I34" s="20">
        <v>2060</v>
      </c>
      <c r="J34" s="20">
        <f t="shared" si="1"/>
        <v>2006.44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1003.22</v>
      </c>
      <c r="Q34" s="22">
        <v>6</v>
      </c>
      <c r="R34" s="25">
        <v>6.15</v>
      </c>
      <c r="S34" s="57">
        <f>AVERAGE(D52:D55)</f>
        <v>2060</v>
      </c>
    </row>
    <row r="35" spans="1:19" ht="17.25" customHeight="1">
      <c r="A35" s="17">
        <v>8</v>
      </c>
      <c r="B35" s="17">
        <v>1.45</v>
      </c>
      <c r="C35" s="22">
        <v>2</v>
      </c>
      <c r="D35" s="20">
        <v>4110</v>
      </c>
      <c r="E35" s="20">
        <f t="shared" si="0"/>
        <v>4003.14</v>
      </c>
      <c r="F35" s="21">
        <v>40</v>
      </c>
      <c r="G35" s="22">
        <v>9.4499999999999993</v>
      </c>
      <c r="H35" s="22">
        <v>10</v>
      </c>
      <c r="I35" s="20">
        <v>2060</v>
      </c>
      <c r="J35" s="20">
        <f t="shared" si="1"/>
        <v>2006.44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1003.22</v>
      </c>
      <c r="Q35" s="22">
        <v>7</v>
      </c>
      <c r="R35" s="25">
        <v>7.15</v>
      </c>
      <c r="S35" s="57">
        <f>AVERAGE(D56:D59)</f>
        <v>2060</v>
      </c>
    </row>
    <row r="36" spans="1:19" ht="17.25" customHeight="1">
      <c r="A36" s="17">
        <v>9</v>
      </c>
      <c r="B36" s="23">
        <v>2</v>
      </c>
      <c r="C36" s="19">
        <v>2.15</v>
      </c>
      <c r="D36" s="20">
        <v>4110</v>
      </c>
      <c r="E36" s="20">
        <f t="shared" si="0"/>
        <v>4003.14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1003.22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1003.22</v>
      </c>
      <c r="Q36" s="22">
        <v>8</v>
      </c>
      <c r="R36" s="22">
        <v>8.15</v>
      </c>
      <c r="S36" s="57">
        <f>AVERAGE(I28:I31)</f>
        <v>2060</v>
      </c>
    </row>
    <row r="37" spans="1:19" ht="17.25" customHeight="1">
      <c r="A37" s="17">
        <v>10</v>
      </c>
      <c r="B37" s="17">
        <v>2.15</v>
      </c>
      <c r="C37" s="22">
        <v>2.2999999999999998</v>
      </c>
      <c r="D37" s="20">
        <v>4110</v>
      </c>
      <c r="E37" s="20">
        <f t="shared" si="0"/>
        <v>4003.14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1003.22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1003.22</v>
      </c>
      <c r="Q37" s="22">
        <v>9</v>
      </c>
      <c r="R37" s="22">
        <v>9.15</v>
      </c>
      <c r="S37" s="57">
        <f>AVERAGE(I32:I35)</f>
        <v>2060</v>
      </c>
    </row>
    <row r="38" spans="1:19" ht="17.25" customHeight="1">
      <c r="A38" s="17">
        <v>11</v>
      </c>
      <c r="B38" s="23">
        <v>2.2999999999999998</v>
      </c>
      <c r="C38" s="19">
        <v>2.4500000000000002</v>
      </c>
      <c r="D38" s="20">
        <v>4110</v>
      </c>
      <c r="E38" s="20">
        <f t="shared" si="0"/>
        <v>4003.14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1003.22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1003.22</v>
      </c>
      <c r="Q38" s="22">
        <v>10</v>
      </c>
      <c r="R38" s="24">
        <v>10.15</v>
      </c>
      <c r="S38" s="57">
        <f>AVERAGE(I36:I39)</f>
        <v>1030</v>
      </c>
    </row>
    <row r="39" spans="1:19" ht="17.25" customHeight="1">
      <c r="A39" s="17">
        <v>12</v>
      </c>
      <c r="B39" s="17">
        <v>2.4500000000000002</v>
      </c>
      <c r="C39" s="22">
        <v>3</v>
      </c>
      <c r="D39" s="20">
        <v>4110</v>
      </c>
      <c r="E39" s="20">
        <f t="shared" si="0"/>
        <v>4003.14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1003.22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1003.22</v>
      </c>
      <c r="Q39" s="22">
        <v>11</v>
      </c>
      <c r="R39" s="24">
        <v>11.15</v>
      </c>
      <c r="S39" s="57">
        <f>AVERAGE(I40:I43)</f>
        <v>1030</v>
      </c>
    </row>
    <row r="40" spans="1:19" ht="17.25" customHeight="1">
      <c r="A40" s="17">
        <v>13</v>
      </c>
      <c r="B40" s="23">
        <v>3</v>
      </c>
      <c r="C40" s="25">
        <v>3.15</v>
      </c>
      <c r="D40" s="20">
        <v>4110</v>
      </c>
      <c r="E40" s="20">
        <f t="shared" si="0"/>
        <v>4003.14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1003.22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1003.22</v>
      </c>
      <c r="Q40" s="22">
        <v>12</v>
      </c>
      <c r="R40" s="24">
        <v>12.15</v>
      </c>
      <c r="S40" s="57">
        <f>AVERAGE(I44:I47)</f>
        <v>1030</v>
      </c>
    </row>
    <row r="41" spans="1:19" ht="17.25" customHeight="1">
      <c r="A41" s="17">
        <v>14</v>
      </c>
      <c r="B41" s="17">
        <v>3.15</v>
      </c>
      <c r="C41" s="24">
        <v>3.3</v>
      </c>
      <c r="D41" s="20">
        <v>4110</v>
      </c>
      <c r="E41" s="20">
        <f t="shared" si="0"/>
        <v>4003.14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1003.22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1003.22</v>
      </c>
      <c r="Q41" s="22">
        <v>13</v>
      </c>
      <c r="R41" s="24">
        <v>13.15</v>
      </c>
      <c r="S41" s="57">
        <f>AVERAGE(I48:I51)</f>
        <v>1030</v>
      </c>
    </row>
    <row r="42" spans="1:19" ht="17.25" customHeight="1">
      <c r="A42" s="17">
        <v>15</v>
      </c>
      <c r="B42" s="23">
        <v>3.3</v>
      </c>
      <c r="C42" s="25">
        <v>3.45</v>
      </c>
      <c r="D42" s="20">
        <v>4110</v>
      </c>
      <c r="E42" s="20">
        <f t="shared" si="0"/>
        <v>4003.14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1003.22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1003.22</v>
      </c>
      <c r="Q42" s="22">
        <v>14</v>
      </c>
      <c r="R42" s="24">
        <v>14.15</v>
      </c>
      <c r="S42" s="57">
        <f>AVERAGE(I52:I55)</f>
        <v>1030</v>
      </c>
    </row>
    <row r="43" spans="1:19" ht="17.25" customHeight="1">
      <c r="A43" s="17">
        <v>16</v>
      </c>
      <c r="B43" s="17">
        <v>3.45</v>
      </c>
      <c r="C43" s="24">
        <v>4</v>
      </c>
      <c r="D43" s="20">
        <v>4110</v>
      </c>
      <c r="E43" s="20">
        <f t="shared" si="0"/>
        <v>4003.14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1003.22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1003.22</v>
      </c>
      <c r="Q43" s="22">
        <v>15</v>
      </c>
      <c r="R43" s="22">
        <v>15.15</v>
      </c>
      <c r="S43" s="57">
        <f>AVERAGE(I56:I59)</f>
        <v>1030</v>
      </c>
    </row>
    <row r="44" spans="1:19" ht="17.25" customHeight="1">
      <c r="A44" s="17">
        <v>17</v>
      </c>
      <c r="B44" s="23">
        <v>4</v>
      </c>
      <c r="C44" s="25">
        <v>4.1500000000000004</v>
      </c>
      <c r="D44" s="20">
        <v>4110</v>
      </c>
      <c r="E44" s="20">
        <f t="shared" si="0"/>
        <v>4003.14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1003.22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1003.22</v>
      </c>
      <c r="Q44" s="22">
        <v>16</v>
      </c>
      <c r="R44" s="22">
        <v>16.149999999999999</v>
      </c>
      <c r="S44" s="57">
        <f>AVERAGE(N28:N31)</f>
        <v>1030</v>
      </c>
    </row>
    <row r="45" spans="1:19" ht="17.25" customHeight="1">
      <c r="A45" s="17">
        <v>18</v>
      </c>
      <c r="B45" s="17">
        <v>4.1500000000000004</v>
      </c>
      <c r="C45" s="24">
        <v>4.3</v>
      </c>
      <c r="D45" s="20">
        <v>4110</v>
      </c>
      <c r="E45" s="20">
        <f t="shared" si="0"/>
        <v>4003.14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1003.22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1003.22</v>
      </c>
      <c r="Q45" s="22">
        <v>17</v>
      </c>
      <c r="R45" s="22">
        <v>17.149999999999999</v>
      </c>
      <c r="S45" s="57">
        <f>AVERAGE(N32:N35)</f>
        <v>1030</v>
      </c>
    </row>
    <row r="46" spans="1:19" ht="17.25" customHeight="1">
      <c r="A46" s="17">
        <v>19</v>
      </c>
      <c r="B46" s="23">
        <v>4.3</v>
      </c>
      <c r="C46" s="25">
        <v>4.45</v>
      </c>
      <c r="D46" s="20">
        <v>4110</v>
      </c>
      <c r="E46" s="20">
        <f t="shared" si="0"/>
        <v>4003.14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1003.22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1003.22</v>
      </c>
      <c r="Q46" s="24">
        <v>18</v>
      </c>
      <c r="R46" s="22">
        <v>18.149999999999999</v>
      </c>
      <c r="S46" s="57">
        <f>AVERAGE(N36:N39)</f>
        <v>1030</v>
      </c>
    </row>
    <row r="47" spans="1:19" ht="17.25" customHeight="1">
      <c r="A47" s="17">
        <v>20</v>
      </c>
      <c r="B47" s="17">
        <v>4.45</v>
      </c>
      <c r="C47" s="24">
        <v>5</v>
      </c>
      <c r="D47" s="20">
        <v>4110</v>
      </c>
      <c r="E47" s="20">
        <f t="shared" si="0"/>
        <v>4003.14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1003.22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1003.22</v>
      </c>
      <c r="Q47" s="24">
        <v>19</v>
      </c>
      <c r="R47" s="22">
        <v>19.149999999999999</v>
      </c>
      <c r="S47" s="57">
        <f>AVERAGE(N40:N43)</f>
        <v>1030</v>
      </c>
    </row>
    <row r="48" spans="1:19" ht="17.25" customHeight="1">
      <c r="A48" s="17">
        <v>21</v>
      </c>
      <c r="B48" s="22">
        <v>5</v>
      </c>
      <c r="C48" s="25">
        <v>5.15</v>
      </c>
      <c r="D48" s="20">
        <v>4110</v>
      </c>
      <c r="E48" s="20">
        <f t="shared" si="0"/>
        <v>4003.14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1003.22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1003.22</v>
      </c>
      <c r="Q48" s="24">
        <v>20</v>
      </c>
      <c r="R48" s="22">
        <v>20.149999999999999</v>
      </c>
      <c r="S48" s="57">
        <f>AVERAGE(N44:N47)</f>
        <v>1030</v>
      </c>
    </row>
    <row r="49" spans="1:19" ht="17.25" customHeight="1">
      <c r="A49" s="17">
        <v>22</v>
      </c>
      <c r="B49" s="19">
        <v>5.15</v>
      </c>
      <c r="C49" s="24">
        <v>5.3</v>
      </c>
      <c r="D49" s="20">
        <v>4110</v>
      </c>
      <c r="E49" s="20">
        <f t="shared" si="0"/>
        <v>4003.14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1003.22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1003.22</v>
      </c>
      <c r="Q49" s="24">
        <v>21</v>
      </c>
      <c r="R49" s="22">
        <v>21.15</v>
      </c>
      <c r="S49" s="57">
        <f>AVERAGE(N48:N51)</f>
        <v>1030</v>
      </c>
    </row>
    <row r="50" spans="1:19" ht="17.25" customHeight="1">
      <c r="A50" s="17">
        <v>23</v>
      </c>
      <c r="B50" s="22">
        <v>5.3</v>
      </c>
      <c r="C50" s="25">
        <v>5.45</v>
      </c>
      <c r="D50" s="20">
        <v>4110</v>
      </c>
      <c r="E50" s="20">
        <f t="shared" si="0"/>
        <v>4003.14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1003.22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1003.22</v>
      </c>
      <c r="Q50" s="24">
        <v>22</v>
      </c>
      <c r="R50" s="22">
        <v>22.15</v>
      </c>
      <c r="S50" s="57">
        <f>AVERAGE(N52:N55)</f>
        <v>1030</v>
      </c>
    </row>
    <row r="51" spans="1:19" ht="17.25" customHeight="1">
      <c r="A51" s="17">
        <v>24</v>
      </c>
      <c r="B51" s="19">
        <v>5.45</v>
      </c>
      <c r="C51" s="24">
        <v>6</v>
      </c>
      <c r="D51" s="20">
        <v>4110</v>
      </c>
      <c r="E51" s="20">
        <f t="shared" si="0"/>
        <v>4003.14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1003.22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1003.22</v>
      </c>
      <c r="Q51" s="24">
        <v>23</v>
      </c>
      <c r="R51" s="22">
        <v>23.15</v>
      </c>
      <c r="S51" s="57">
        <f>AVERAGE(N56:N59)</f>
        <v>1030</v>
      </c>
    </row>
    <row r="52" spans="1:19" ht="17.25" customHeight="1">
      <c r="A52" s="17">
        <v>25</v>
      </c>
      <c r="B52" s="22">
        <v>6</v>
      </c>
      <c r="C52" s="25">
        <v>6.15</v>
      </c>
      <c r="D52" s="20">
        <v>2060</v>
      </c>
      <c r="E52" s="20">
        <f t="shared" si="0"/>
        <v>2006.44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1003.22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1003.22</v>
      </c>
      <c r="Q52" s="56" t="s">
        <v>195</v>
      </c>
      <c r="R52"/>
      <c r="S52" s="57">
        <f>AVERAGE(S28:S51)</f>
        <v>1971.6666666666667</v>
      </c>
    </row>
    <row r="53" spans="1:19" ht="17.25" customHeight="1">
      <c r="A53" s="17">
        <v>26</v>
      </c>
      <c r="B53" s="19">
        <v>6.15</v>
      </c>
      <c r="C53" s="24">
        <v>6.3</v>
      </c>
      <c r="D53" s="20">
        <v>2060</v>
      </c>
      <c r="E53" s="20">
        <f t="shared" si="0"/>
        <v>2006.44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1003.22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1003.22</v>
      </c>
    </row>
    <row r="54" spans="1:19" ht="17.25" customHeight="1">
      <c r="A54" s="17">
        <v>27</v>
      </c>
      <c r="B54" s="22">
        <v>6.3</v>
      </c>
      <c r="C54" s="25">
        <v>6.45</v>
      </c>
      <c r="D54" s="20">
        <v>2060</v>
      </c>
      <c r="E54" s="20">
        <f t="shared" si="0"/>
        <v>2006.44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1003.22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1003.22</v>
      </c>
    </row>
    <row r="55" spans="1:19" ht="17.25" customHeight="1">
      <c r="A55" s="17">
        <v>28</v>
      </c>
      <c r="B55" s="19">
        <v>6.45</v>
      </c>
      <c r="C55" s="24">
        <v>7</v>
      </c>
      <c r="D55" s="20">
        <v>2060</v>
      </c>
      <c r="E55" s="20">
        <f t="shared" si="0"/>
        <v>2006.44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1003.22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1003.22</v>
      </c>
    </row>
    <row r="56" spans="1:19" ht="17.25" customHeight="1">
      <c r="A56" s="17">
        <v>29</v>
      </c>
      <c r="B56" s="22">
        <v>7</v>
      </c>
      <c r="C56" s="25">
        <v>7.15</v>
      </c>
      <c r="D56" s="20">
        <v>2060</v>
      </c>
      <c r="E56" s="20">
        <f t="shared" si="0"/>
        <v>2006.44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1003.22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1003.22</v>
      </c>
    </row>
    <row r="57" spans="1:19" ht="17.25" customHeight="1">
      <c r="A57" s="17">
        <v>30</v>
      </c>
      <c r="B57" s="19">
        <v>7.15</v>
      </c>
      <c r="C57" s="24">
        <v>7.3</v>
      </c>
      <c r="D57" s="20">
        <v>2060</v>
      </c>
      <c r="E57" s="20">
        <f t="shared" si="0"/>
        <v>2006.44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1003.22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1003.22</v>
      </c>
    </row>
    <row r="58" spans="1:19" ht="17.25" customHeight="1">
      <c r="A58" s="17">
        <v>31</v>
      </c>
      <c r="B58" s="22">
        <v>7.3</v>
      </c>
      <c r="C58" s="25">
        <v>7.45</v>
      </c>
      <c r="D58" s="20">
        <v>2060</v>
      </c>
      <c r="E58" s="20">
        <f t="shared" si="0"/>
        <v>2006.44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1003.22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1003.22</v>
      </c>
    </row>
    <row r="59" spans="1:19" ht="17.25" customHeight="1">
      <c r="A59" s="17">
        <v>32</v>
      </c>
      <c r="B59" s="19">
        <v>7.45</v>
      </c>
      <c r="C59" s="24">
        <v>8</v>
      </c>
      <c r="D59" s="20">
        <v>2060</v>
      </c>
      <c r="E59" s="20">
        <f t="shared" si="0"/>
        <v>2006.44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1003.22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1003.22</v>
      </c>
    </row>
    <row r="60" spans="1:19" ht="17.25" customHeight="1">
      <c r="A60" s="28"/>
      <c r="B60" s="29"/>
      <c r="C60" s="30"/>
      <c r="D60" s="31">
        <f>SUM(D28:D59)</f>
        <v>115120</v>
      </c>
      <c r="E60" s="32">
        <f>SUM(E28:E59)</f>
        <v>112126.88000000002</v>
      </c>
      <c r="F60" s="33"/>
      <c r="G60" s="34"/>
      <c r="H60" s="34"/>
      <c r="I60" s="32">
        <f>SUM(I28:I59)</f>
        <v>41200</v>
      </c>
      <c r="J60" s="31">
        <f>SUM(J28:J59)</f>
        <v>40128.800000000025</v>
      </c>
      <c r="K60" s="33"/>
      <c r="L60" s="34"/>
      <c r="M60" s="34"/>
      <c r="N60" s="31">
        <f>SUM(N28:N59)</f>
        <v>32960</v>
      </c>
      <c r="O60" s="32">
        <f>SUM(O28:O59)</f>
        <v>32103.040000000015</v>
      </c>
      <c r="P60" s="12"/>
      <c r="Q60" s="35"/>
      <c r="R60" s="12"/>
    </row>
    <row r="64" spans="1:19" ht="17.25" customHeight="1">
      <c r="A64" s="51" t="s">
        <v>173</v>
      </c>
      <c r="B64" s="51">
        <f>SUM(D60,I60,N60)/(4000*1000)</f>
        <v>4.7320000000000001E-2</v>
      </c>
      <c r="C64" s="51">
        <f>ROUNDDOWN(SUM(E60,J60,O60)/(4000*1000),4)</f>
        <v>4.5999999999999999E-2</v>
      </c>
    </row>
    <row r="66" spans="1:17" ht="17.25" customHeight="1">
      <c r="A66" s="2" t="s">
        <v>30</v>
      </c>
      <c r="D66" s="31"/>
      <c r="E66" s="36"/>
      <c r="J66" s="36"/>
      <c r="O66" s="36"/>
      <c r="Q66" s="36"/>
    </row>
    <row r="67" spans="1:17" ht="17.25" customHeight="1">
      <c r="D67" s="31"/>
      <c r="J67" s="36"/>
      <c r="Q67" s="36"/>
    </row>
    <row r="68" spans="1:17" ht="17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7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7.25" customHeight="1">
      <c r="D70" s="31"/>
      <c r="E70" s="36"/>
      <c r="H70" s="36"/>
      <c r="J70" s="36"/>
    </row>
    <row r="71" spans="1:17" ht="17.25" customHeight="1">
      <c r="D71" s="31"/>
      <c r="E71" s="36"/>
      <c r="H71" s="36"/>
    </row>
    <row r="72" spans="1:17" ht="17.25" customHeight="1">
      <c r="D72" s="31"/>
      <c r="E72" s="36"/>
      <c r="H72" s="36"/>
      <c r="M72" s="7" t="s">
        <v>33</v>
      </c>
    </row>
    <row r="73" spans="1:17" ht="17.25" customHeight="1">
      <c r="D73" s="31"/>
      <c r="E73" s="36"/>
      <c r="H73" s="36"/>
      <c r="M73" s="7" t="s">
        <v>34</v>
      </c>
    </row>
    <row r="74" spans="1:17" ht="17.25" customHeight="1">
      <c r="D74" s="31"/>
      <c r="E74" s="36"/>
      <c r="H74" s="36"/>
    </row>
    <row r="75" spans="1:17" ht="17.25" customHeight="1">
      <c r="D75" s="31"/>
      <c r="E75" s="36"/>
      <c r="H75" s="36"/>
    </row>
    <row r="76" spans="1:17" ht="17.25" customHeight="1">
      <c r="D76" s="31"/>
      <c r="E76" s="36"/>
      <c r="H76" s="36"/>
    </row>
    <row r="77" spans="1:17" ht="17.25" customHeight="1">
      <c r="D77" s="31"/>
      <c r="E77" s="36"/>
      <c r="H77" s="36"/>
    </row>
    <row r="78" spans="1:17" ht="17.25" customHeight="1">
      <c r="D78" s="31"/>
      <c r="E78" s="36"/>
      <c r="H78" s="36"/>
    </row>
    <row r="79" spans="1:17" ht="17.25" customHeight="1">
      <c r="D79" s="31"/>
      <c r="E79" s="36"/>
      <c r="H79" s="36"/>
    </row>
    <row r="80" spans="1:17" ht="17.25" customHeight="1">
      <c r="D80" s="31"/>
      <c r="E80" s="36"/>
      <c r="H80" s="36"/>
    </row>
    <row r="81" spans="4:8" ht="17.25" customHeight="1">
      <c r="D81" s="31"/>
      <c r="E81" s="36"/>
      <c r="H81" s="36"/>
    </row>
    <row r="82" spans="4:8" ht="17.25" customHeight="1">
      <c r="D82" s="31"/>
      <c r="E82" s="36"/>
      <c r="H82" s="36"/>
    </row>
    <row r="83" spans="4:8" ht="17.25" customHeight="1">
      <c r="D83" s="31"/>
      <c r="E83" s="36"/>
      <c r="H83" s="36"/>
    </row>
    <row r="84" spans="4:8" ht="17.25" customHeight="1">
      <c r="D84" s="31"/>
      <c r="E84" s="36"/>
      <c r="H84" s="36"/>
    </row>
    <row r="85" spans="4:8" ht="17.25" customHeight="1">
      <c r="D85" s="31"/>
      <c r="E85" s="36"/>
      <c r="H85" s="36"/>
    </row>
    <row r="86" spans="4:8" ht="17.25" customHeight="1">
      <c r="D86" s="31"/>
      <c r="E86" s="36"/>
      <c r="H86" s="36"/>
    </row>
    <row r="87" spans="4:8" ht="17.25" customHeight="1">
      <c r="D87" s="31"/>
      <c r="E87" s="36"/>
      <c r="H87" s="36"/>
    </row>
    <row r="88" spans="4:8" ht="17.25" customHeight="1">
      <c r="D88" s="31"/>
      <c r="E88" s="36"/>
      <c r="H88" s="36"/>
    </row>
    <row r="89" spans="4:8" ht="17.25" customHeight="1">
      <c r="D89" s="31"/>
      <c r="E89" s="36"/>
      <c r="H89" s="36"/>
    </row>
    <row r="90" spans="4:8" ht="17.25" customHeight="1">
      <c r="D90" s="31"/>
      <c r="E90" s="36"/>
      <c r="H90" s="36"/>
    </row>
    <row r="91" spans="4:8" ht="17.25" customHeight="1">
      <c r="D91" s="31"/>
      <c r="E91" s="36"/>
      <c r="H91" s="36"/>
    </row>
    <row r="92" spans="4:8" ht="17.25" customHeight="1">
      <c r="D92" s="31"/>
      <c r="E92" s="36"/>
      <c r="H92" s="36"/>
    </row>
    <row r="93" spans="4:8" ht="17.25" customHeight="1">
      <c r="D93" s="31"/>
      <c r="E93" s="36"/>
      <c r="H93" s="36"/>
    </row>
    <row r="94" spans="4:8" ht="17.25" customHeight="1">
      <c r="D94" s="31"/>
      <c r="E94" s="36"/>
      <c r="H94" s="36"/>
    </row>
    <row r="95" spans="4:8" ht="17.25" customHeight="1">
      <c r="D95" s="31"/>
      <c r="E95" s="36"/>
      <c r="H95" s="36"/>
    </row>
    <row r="96" spans="4:8" ht="17.25" customHeight="1">
      <c r="D96" s="40"/>
      <c r="E96" s="36"/>
      <c r="H96" s="36"/>
    </row>
    <row r="97" spans="4:8" ht="17.25" customHeight="1">
      <c r="E97" s="36"/>
      <c r="H97" s="36"/>
    </row>
    <row r="98" spans="4:8" ht="17.25" customHeight="1">
      <c r="E98" s="36"/>
      <c r="H98" s="36"/>
    </row>
    <row r="99" spans="4:8" ht="17.25" customHeight="1">
      <c r="E99" s="36"/>
      <c r="H99" s="36"/>
    </row>
    <row r="100" spans="4:8" ht="17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12.5703125" defaultRowHeight="18" customHeight="1"/>
  <cols>
    <col min="1" max="16384" width="12.5703125" style="51"/>
  </cols>
  <sheetData>
    <row r="2" spans="1:15" ht="18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" customHeight="1">
      <c r="A4" s="2" t="s">
        <v>174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3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4"/>
    </row>
    <row r="12" spans="1:15" ht="18" customHeight="1">
      <c r="A12" s="2" t="s">
        <v>175</v>
      </c>
      <c r="N12" s="2" t="s">
        <v>176</v>
      </c>
    </row>
    <row r="13" spans="1:15" ht="18" customHeight="1">
      <c r="A13" s="2"/>
    </row>
    <row r="14" spans="1:15" ht="18" customHeight="1">
      <c r="A14" s="2" t="s">
        <v>9</v>
      </c>
      <c r="N14" s="5" t="s">
        <v>10</v>
      </c>
      <c r="O14" s="6" t="s">
        <v>11</v>
      </c>
    </row>
    <row r="15" spans="1:15" ht="18" customHeight="1">
      <c r="N15" s="5"/>
      <c r="O15" s="6"/>
    </row>
    <row r="16" spans="1:15" ht="18" customHeight="1">
      <c r="A16" s="7" t="s">
        <v>12</v>
      </c>
      <c r="N16" s="8"/>
      <c r="O16" s="9"/>
    </row>
    <row r="17" spans="1:19" ht="18" customHeight="1">
      <c r="A17" s="7" t="s">
        <v>13</v>
      </c>
      <c r="N17" s="10" t="s">
        <v>14</v>
      </c>
      <c r="O17" s="11" t="s">
        <v>177</v>
      </c>
    </row>
    <row r="18" spans="1:19" ht="18" customHeight="1">
      <c r="A18" s="7" t="s">
        <v>16</v>
      </c>
      <c r="N18" s="10"/>
      <c r="O18" s="11"/>
    </row>
    <row r="19" spans="1:19" ht="18" customHeight="1">
      <c r="A19" s="7" t="s">
        <v>17</v>
      </c>
      <c r="N19" s="10"/>
      <c r="O19" s="11"/>
    </row>
    <row r="20" spans="1:19" ht="18" customHeight="1">
      <c r="A20" s="7" t="s">
        <v>18</v>
      </c>
      <c r="N20" s="10"/>
      <c r="O20" s="11"/>
    </row>
    <row r="21" spans="1:19" ht="18" customHeight="1">
      <c r="A21" s="2" t="s">
        <v>19</v>
      </c>
      <c r="C21" s="1" t="s">
        <v>20</v>
      </c>
      <c r="D21" s="1"/>
      <c r="N21" s="12"/>
      <c r="O21" s="12"/>
    </row>
    <row r="23" spans="1:19" ht="18" customHeight="1">
      <c r="A23" s="2" t="s">
        <v>21</v>
      </c>
      <c r="E23" s="2" t="s">
        <v>22</v>
      </c>
    </row>
    <row r="24" spans="1:19" ht="18" customHeight="1">
      <c r="G24" s="2" t="s">
        <v>23</v>
      </c>
    </row>
    <row r="25" spans="1:19" ht="18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8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3080</v>
      </c>
      <c r="J28" s="20">
        <f t="shared" ref="J28:J59" si="1">I28*(100-2.6)/100</f>
        <v>2999.92</v>
      </c>
      <c r="K28" s="21">
        <v>65</v>
      </c>
      <c r="L28" s="22">
        <v>16</v>
      </c>
      <c r="M28" s="22">
        <v>16.149999999999999</v>
      </c>
      <c r="N28" s="20">
        <v>3080</v>
      </c>
      <c r="O28" s="20">
        <f t="shared" ref="O28:O59" si="2">N28*(100-2.6)/100</f>
        <v>2999.92</v>
      </c>
      <c r="Q28" s="18">
        <v>0</v>
      </c>
      <c r="R28" s="19">
        <v>0.15</v>
      </c>
      <c r="S28" s="57">
        <f>AVERAGE(D28:D31)</f>
        <v>520</v>
      </c>
    </row>
    <row r="29" spans="1:19" ht="18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3080</v>
      </c>
      <c r="J29" s="20">
        <f t="shared" si="1"/>
        <v>2999.92</v>
      </c>
      <c r="K29" s="21">
        <v>66</v>
      </c>
      <c r="L29" s="22">
        <v>16.149999999999999</v>
      </c>
      <c r="M29" s="22">
        <v>16.3</v>
      </c>
      <c r="N29" s="20">
        <v>3080</v>
      </c>
      <c r="O29" s="20">
        <f t="shared" si="2"/>
        <v>2999.92</v>
      </c>
      <c r="Q29" s="22">
        <v>1</v>
      </c>
      <c r="R29" s="19">
        <v>1.1499999999999999</v>
      </c>
      <c r="S29" s="57">
        <f>AVERAGE(D32:D35)</f>
        <v>520</v>
      </c>
    </row>
    <row r="30" spans="1:19" ht="18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3080</v>
      </c>
      <c r="J30" s="20">
        <f t="shared" si="1"/>
        <v>2999.92</v>
      </c>
      <c r="K30" s="21">
        <v>67</v>
      </c>
      <c r="L30" s="22">
        <v>16.3</v>
      </c>
      <c r="M30" s="22">
        <v>16.45</v>
      </c>
      <c r="N30" s="20">
        <v>3080</v>
      </c>
      <c r="O30" s="20">
        <f t="shared" si="2"/>
        <v>2999.92</v>
      </c>
      <c r="Q30" s="23">
        <v>2</v>
      </c>
      <c r="R30" s="19">
        <v>2.15</v>
      </c>
      <c r="S30" s="57">
        <f>AVERAGE(D36:D39)</f>
        <v>520</v>
      </c>
    </row>
    <row r="31" spans="1:19" ht="18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3080</v>
      </c>
      <c r="J31" s="20">
        <f t="shared" si="1"/>
        <v>2999.92</v>
      </c>
      <c r="K31" s="21">
        <v>68</v>
      </c>
      <c r="L31" s="22">
        <v>16.45</v>
      </c>
      <c r="M31" s="22">
        <v>17</v>
      </c>
      <c r="N31" s="20">
        <v>3080</v>
      </c>
      <c r="O31" s="20">
        <f t="shared" si="2"/>
        <v>2999.92</v>
      </c>
      <c r="Q31" s="23">
        <v>3</v>
      </c>
      <c r="R31" s="25">
        <v>3.15</v>
      </c>
      <c r="S31" s="57">
        <f>AVERAGE(D40:D43)</f>
        <v>520</v>
      </c>
    </row>
    <row r="32" spans="1:19" ht="18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3080</v>
      </c>
      <c r="J32" s="20">
        <f t="shared" si="1"/>
        <v>2999.92</v>
      </c>
      <c r="K32" s="21">
        <v>69</v>
      </c>
      <c r="L32" s="22">
        <v>17</v>
      </c>
      <c r="M32" s="22">
        <v>17.149999999999999</v>
      </c>
      <c r="N32" s="20">
        <v>3080</v>
      </c>
      <c r="O32" s="20">
        <f t="shared" si="2"/>
        <v>2999.92</v>
      </c>
      <c r="Q32" s="23">
        <v>4</v>
      </c>
      <c r="R32" s="25">
        <v>4.1500000000000004</v>
      </c>
      <c r="S32" s="57">
        <f>AVERAGE(D44:D47)</f>
        <v>520</v>
      </c>
    </row>
    <row r="33" spans="1:19" ht="18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3080</v>
      </c>
      <c r="J33" s="20">
        <f t="shared" si="1"/>
        <v>2999.92</v>
      </c>
      <c r="K33" s="21">
        <v>70</v>
      </c>
      <c r="L33" s="22">
        <v>17.149999999999999</v>
      </c>
      <c r="M33" s="22">
        <v>17.3</v>
      </c>
      <c r="N33" s="20">
        <v>3080</v>
      </c>
      <c r="O33" s="20">
        <f t="shared" si="2"/>
        <v>2999.92</v>
      </c>
      <c r="Q33" s="22">
        <v>5</v>
      </c>
      <c r="R33" s="25">
        <v>5.15</v>
      </c>
      <c r="S33" s="57">
        <f>AVERAGE(D48:D51)</f>
        <v>520</v>
      </c>
    </row>
    <row r="34" spans="1:19" ht="18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3080</v>
      </c>
      <c r="J34" s="20">
        <f t="shared" si="1"/>
        <v>2999.92</v>
      </c>
      <c r="K34" s="21">
        <v>71</v>
      </c>
      <c r="L34" s="22">
        <v>17.3</v>
      </c>
      <c r="M34" s="22">
        <v>17.45</v>
      </c>
      <c r="N34" s="20">
        <v>3080</v>
      </c>
      <c r="O34" s="20">
        <f t="shared" si="2"/>
        <v>2999.92</v>
      </c>
      <c r="Q34" s="22">
        <v>6</v>
      </c>
      <c r="R34" s="25">
        <v>6.15</v>
      </c>
      <c r="S34" s="57">
        <f>AVERAGE(D52:D55)</f>
        <v>3080</v>
      </c>
    </row>
    <row r="35" spans="1:19" ht="18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3080</v>
      </c>
      <c r="J35" s="20">
        <f t="shared" si="1"/>
        <v>2999.92</v>
      </c>
      <c r="K35" s="21">
        <v>72</v>
      </c>
      <c r="L35" s="24">
        <v>17.45</v>
      </c>
      <c r="M35" s="22">
        <v>18</v>
      </c>
      <c r="N35" s="20">
        <v>3080</v>
      </c>
      <c r="O35" s="20">
        <f t="shared" si="2"/>
        <v>2999.92</v>
      </c>
      <c r="Q35" s="22">
        <v>7</v>
      </c>
      <c r="R35" s="25">
        <v>7.15</v>
      </c>
      <c r="S35" s="57">
        <f>AVERAGE(D56:D59)</f>
        <v>3080</v>
      </c>
    </row>
    <row r="36" spans="1:19" ht="18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3080</v>
      </c>
      <c r="J36" s="20">
        <f t="shared" si="1"/>
        <v>2999.92</v>
      </c>
      <c r="K36" s="21">
        <v>73</v>
      </c>
      <c r="L36" s="24">
        <v>18</v>
      </c>
      <c r="M36" s="22">
        <v>18.149999999999999</v>
      </c>
      <c r="N36" s="20">
        <v>3080</v>
      </c>
      <c r="O36" s="20">
        <f t="shared" si="2"/>
        <v>2999.92</v>
      </c>
      <c r="Q36" s="22">
        <v>8</v>
      </c>
      <c r="R36" s="22">
        <v>8.15</v>
      </c>
      <c r="S36" s="57">
        <f>AVERAGE(I28:I31)</f>
        <v>3080</v>
      </c>
    </row>
    <row r="37" spans="1:19" ht="18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3080</v>
      </c>
      <c r="J37" s="20">
        <f t="shared" si="1"/>
        <v>2999.92</v>
      </c>
      <c r="K37" s="21">
        <v>74</v>
      </c>
      <c r="L37" s="24">
        <v>18.149999999999999</v>
      </c>
      <c r="M37" s="22">
        <v>18.3</v>
      </c>
      <c r="N37" s="20">
        <v>3080</v>
      </c>
      <c r="O37" s="20">
        <f t="shared" si="2"/>
        <v>2999.92</v>
      </c>
      <c r="Q37" s="22">
        <v>9</v>
      </c>
      <c r="R37" s="22">
        <v>9.15</v>
      </c>
      <c r="S37" s="57">
        <f>AVERAGE(I32:I35)</f>
        <v>3080</v>
      </c>
    </row>
    <row r="38" spans="1:19" ht="18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3080</v>
      </c>
      <c r="J38" s="20">
        <f t="shared" si="1"/>
        <v>2999.92</v>
      </c>
      <c r="K38" s="21">
        <v>75</v>
      </c>
      <c r="L38" s="24">
        <v>18.3</v>
      </c>
      <c r="M38" s="22">
        <v>18.45</v>
      </c>
      <c r="N38" s="20">
        <v>3080</v>
      </c>
      <c r="O38" s="20">
        <f t="shared" si="2"/>
        <v>2999.92</v>
      </c>
      <c r="Q38" s="22">
        <v>10</v>
      </c>
      <c r="R38" s="24">
        <v>10.15</v>
      </c>
      <c r="S38" s="57">
        <f>AVERAGE(I36:I39)</f>
        <v>3080</v>
      </c>
    </row>
    <row r="39" spans="1:19" ht="18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3080</v>
      </c>
      <c r="J39" s="20">
        <f t="shared" si="1"/>
        <v>2999.92</v>
      </c>
      <c r="K39" s="21">
        <v>76</v>
      </c>
      <c r="L39" s="24">
        <v>18.45</v>
      </c>
      <c r="M39" s="22">
        <v>19</v>
      </c>
      <c r="N39" s="20">
        <v>3080</v>
      </c>
      <c r="O39" s="20">
        <f t="shared" si="2"/>
        <v>2999.92</v>
      </c>
      <c r="Q39" s="22">
        <v>11</v>
      </c>
      <c r="R39" s="24">
        <v>11.15</v>
      </c>
      <c r="S39" s="57">
        <f>AVERAGE(I40:I43)</f>
        <v>3080</v>
      </c>
    </row>
    <row r="40" spans="1:19" ht="18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3080</v>
      </c>
      <c r="J40" s="20">
        <f t="shared" si="1"/>
        <v>2999.92</v>
      </c>
      <c r="K40" s="21">
        <v>77</v>
      </c>
      <c r="L40" s="24">
        <v>19</v>
      </c>
      <c r="M40" s="22">
        <v>19.149999999999999</v>
      </c>
      <c r="N40" s="20">
        <v>3080</v>
      </c>
      <c r="O40" s="20">
        <f t="shared" si="2"/>
        <v>2999.92</v>
      </c>
      <c r="Q40" s="22">
        <v>12</v>
      </c>
      <c r="R40" s="24">
        <v>12.15</v>
      </c>
      <c r="S40" s="57">
        <f>AVERAGE(I44:I47)</f>
        <v>3080</v>
      </c>
    </row>
    <row r="41" spans="1:19" ht="18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3080</v>
      </c>
      <c r="J41" s="20">
        <f t="shared" si="1"/>
        <v>2999.92</v>
      </c>
      <c r="K41" s="21">
        <v>78</v>
      </c>
      <c r="L41" s="24">
        <v>19.149999999999999</v>
      </c>
      <c r="M41" s="22">
        <v>19.3</v>
      </c>
      <c r="N41" s="20">
        <v>3080</v>
      </c>
      <c r="O41" s="20">
        <f t="shared" si="2"/>
        <v>2999.92</v>
      </c>
      <c r="Q41" s="22">
        <v>13</v>
      </c>
      <c r="R41" s="24">
        <v>13.15</v>
      </c>
      <c r="S41" s="57">
        <f>AVERAGE(I48:I51)</f>
        <v>3080</v>
      </c>
    </row>
    <row r="42" spans="1:19" ht="18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3080</v>
      </c>
      <c r="J42" s="20">
        <f t="shared" si="1"/>
        <v>2999.92</v>
      </c>
      <c r="K42" s="21">
        <v>79</v>
      </c>
      <c r="L42" s="24">
        <v>19.3</v>
      </c>
      <c r="M42" s="22">
        <v>19.45</v>
      </c>
      <c r="N42" s="20">
        <v>3080</v>
      </c>
      <c r="O42" s="20">
        <f t="shared" si="2"/>
        <v>2999.92</v>
      </c>
      <c r="Q42" s="22">
        <v>14</v>
      </c>
      <c r="R42" s="24">
        <v>14.15</v>
      </c>
      <c r="S42" s="57">
        <f>AVERAGE(I52:I55)</f>
        <v>3080</v>
      </c>
    </row>
    <row r="43" spans="1:19" ht="18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3080</v>
      </c>
      <c r="J43" s="20">
        <f t="shared" si="1"/>
        <v>2999.92</v>
      </c>
      <c r="K43" s="21">
        <v>80</v>
      </c>
      <c r="L43" s="24">
        <v>19.45</v>
      </c>
      <c r="M43" s="22">
        <v>20</v>
      </c>
      <c r="N43" s="20">
        <v>3080</v>
      </c>
      <c r="O43" s="20">
        <f t="shared" si="2"/>
        <v>2999.92</v>
      </c>
      <c r="Q43" s="22">
        <v>15</v>
      </c>
      <c r="R43" s="22">
        <v>15.15</v>
      </c>
      <c r="S43" s="57">
        <f>AVERAGE(I56:I59)</f>
        <v>3080</v>
      </c>
    </row>
    <row r="44" spans="1:19" ht="18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3080</v>
      </c>
      <c r="J44" s="20">
        <f t="shared" si="1"/>
        <v>2999.92</v>
      </c>
      <c r="K44" s="21">
        <v>81</v>
      </c>
      <c r="L44" s="24">
        <v>20</v>
      </c>
      <c r="M44" s="22">
        <v>20.149999999999999</v>
      </c>
      <c r="N44" s="20">
        <v>3080</v>
      </c>
      <c r="O44" s="20">
        <f t="shared" si="2"/>
        <v>2999.92</v>
      </c>
      <c r="Q44" s="22">
        <v>16</v>
      </c>
      <c r="R44" s="22">
        <v>16.149999999999999</v>
      </c>
      <c r="S44" s="57">
        <f>AVERAGE(N28:N31)</f>
        <v>3080</v>
      </c>
    </row>
    <row r="45" spans="1:19" ht="18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3080</v>
      </c>
      <c r="J45" s="20">
        <f t="shared" si="1"/>
        <v>2999.92</v>
      </c>
      <c r="K45" s="21">
        <v>82</v>
      </c>
      <c r="L45" s="24">
        <v>20.149999999999999</v>
      </c>
      <c r="M45" s="22">
        <v>20.3</v>
      </c>
      <c r="N45" s="20">
        <v>3080</v>
      </c>
      <c r="O45" s="20">
        <f t="shared" si="2"/>
        <v>2999.92</v>
      </c>
      <c r="Q45" s="22">
        <v>17</v>
      </c>
      <c r="R45" s="22">
        <v>17.149999999999999</v>
      </c>
      <c r="S45" s="57">
        <f>AVERAGE(N32:N35)</f>
        <v>3080</v>
      </c>
    </row>
    <row r="46" spans="1:19" ht="18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3080</v>
      </c>
      <c r="J46" s="20">
        <f t="shared" si="1"/>
        <v>2999.92</v>
      </c>
      <c r="K46" s="21">
        <v>83</v>
      </c>
      <c r="L46" s="24">
        <v>20.3</v>
      </c>
      <c r="M46" s="22">
        <v>20.45</v>
      </c>
      <c r="N46" s="20">
        <v>3080</v>
      </c>
      <c r="O46" s="20">
        <f t="shared" si="2"/>
        <v>2999.92</v>
      </c>
      <c r="Q46" s="24">
        <v>18</v>
      </c>
      <c r="R46" s="22">
        <v>18.149999999999999</v>
      </c>
      <c r="S46" s="57">
        <f>AVERAGE(N36:N39)</f>
        <v>3080</v>
      </c>
    </row>
    <row r="47" spans="1:19" ht="18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3080</v>
      </c>
      <c r="J47" s="20">
        <f t="shared" si="1"/>
        <v>2999.92</v>
      </c>
      <c r="K47" s="21">
        <v>84</v>
      </c>
      <c r="L47" s="24">
        <v>20.45</v>
      </c>
      <c r="M47" s="22">
        <v>21</v>
      </c>
      <c r="N47" s="20">
        <v>3080</v>
      </c>
      <c r="O47" s="20">
        <f t="shared" si="2"/>
        <v>2999.92</v>
      </c>
      <c r="Q47" s="24">
        <v>19</v>
      </c>
      <c r="R47" s="22">
        <v>19.149999999999999</v>
      </c>
      <c r="S47" s="57">
        <f>AVERAGE(N40:N43)</f>
        <v>3080</v>
      </c>
    </row>
    <row r="48" spans="1:19" ht="18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3080</v>
      </c>
      <c r="J48" s="20">
        <f t="shared" si="1"/>
        <v>2999.92</v>
      </c>
      <c r="K48" s="21">
        <v>85</v>
      </c>
      <c r="L48" s="24">
        <v>21</v>
      </c>
      <c r="M48" s="22">
        <v>21.15</v>
      </c>
      <c r="N48" s="20">
        <v>3080</v>
      </c>
      <c r="O48" s="20">
        <f t="shared" si="2"/>
        <v>2999.92</v>
      </c>
      <c r="Q48" s="24">
        <v>20</v>
      </c>
      <c r="R48" s="22">
        <v>20.149999999999999</v>
      </c>
      <c r="S48" s="57">
        <f>AVERAGE(N44:N47)</f>
        <v>3080</v>
      </c>
    </row>
    <row r="49" spans="1:19" ht="18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3080</v>
      </c>
      <c r="J49" s="20">
        <f t="shared" si="1"/>
        <v>2999.92</v>
      </c>
      <c r="K49" s="21">
        <v>86</v>
      </c>
      <c r="L49" s="24">
        <v>21.15</v>
      </c>
      <c r="M49" s="22">
        <v>21.3</v>
      </c>
      <c r="N49" s="20">
        <v>3080</v>
      </c>
      <c r="O49" s="20">
        <f t="shared" si="2"/>
        <v>2999.92</v>
      </c>
      <c r="Q49" s="24">
        <v>21</v>
      </c>
      <c r="R49" s="22">
        <v>21.15</v>
      </c>
      <c r="S49" s="57">
        <f>AVERAGE(N48:N51)</f>
        <v>3080</v>
      </c>
    </row>
    <row r="50" spans="1:19" ht="18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3080</v>
      </c>
      <c r="J50" s="20">
        <f t="shared" si="1"/>
        <v>2999.92</v>
      </c>
      <c r="K50" s="21">
        <v>87</v>
      </c>
      <c r="L50" s="24">
        <v>21.3</v>
      </c>
      <c r="M50" s="22">
        <v>21.45</v>
      </c>
      <c r="N50" s="20">
        <v>3080</v>
      </c>
      <c r="O50" s="20">
        <f t="shared" si="2"/>
        <v>2999.92</v>
      </c>
      <c r="Q50" s="24">
        <v>22</v>
      </c>
      <c r="R50" s="22">
        <v>22.15</v>
      </c>
      <c r="S50" s="57">
        <f>AVERAGE(N52:N55)</f>
        <v>3080</v>
      </c>
    </row>
    <row r="51" spans="1:19" ht="18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3080</v>
      </c>
      <c r="J51" s="20">
        <f t="shared" si="1"/>
        <v>2999.92</v>
      </c>
      <c r="K51" s="21">
        <v>88</v>
      </c>
      <c r="L51" s="24">
        <v>21.45</v>
      </c>
      <c r="M51" s="22">
        <v>22</v>
      </c>
      <c r="N51" s="20">
        <v>3080</v>
      </c>
      <c r="O51" s="20">
        <f t="shared" si="2"/>
        <v>2999.92</v>
      </c>
      <c r="Q51" s="24">
        <v>23</v>
      </c>
      <c r="R51" s="22">
        <v>23.15</v>
      </c>
      <c r="S51" s="57">
        <f>AVERAGE(N56:N59)</f>
        <v>3080</v>
      </c>
    </row>
    <row r="52" spans="1:19" ht="18" customHeight="1">
      <c r="A52" s="17">
        <v>25</v>
      </c>
      <c r="B52" s="22">
        <v>6</v>
      </c>
      <c r="C52" s="25">
        <v>6.15</v>
      </c>
      <c r="D52" s="20">
        <v>3080</v>
      </c>
      <c r="E52" s="20">
        <f t="shared" si="0"/>
        <v>2999.92</v>
      </c>
      <c r="F52" s="21">
        <v>57</v>
      </c>
      <c r="G52" s="22">
        <v>14</v>
      </c>
      <c r="H52" s="24">
        <v>14.15</v>
      </c>
      <c r="I52" s="20">
        <v>3080</v>
      </c>
      <c r="J52" s="20">
        <f t="shared" si="1"/>
        <v>2999.92</v>
      </c>
      <c r="K52" s="21">
        <v>89</v>
      </c>
      <c r="L52" s="24">
        <v>22</v>
      </c>
      <c r="M52" s="22">
        <v>22.15</v>
      </c>
      <c r="N52" s="20">
        <v>3080</v>
      </c>
      <c r="O52" s="20">
        <f t="shared" si="2"/>
        <v>2999.92</v>
      </c>
      <c r="Q52" s="56" t="s">
        <v>195</v>
      </c>
      <c r="R52"/>
      <c r="S52" s="57">
        <f>AVERAGE(S28:S51)</f>
        <v>2440</v>
      </c>
    </row>
    <row r="53" spans="1:19" ht="18" customHeight="1">
      <c r="A53" s="17">
        <v>26</v>
      </c>
      <c r="B53" s="19">
        <v>6.15</v>
      </c>
      <c r="C53" s="24">
        <v>6.3</v>
      </c>
      <c r="D53" s="20">
        <v>3080</v>
      </c>
      <c r="E53" s="20">
        <f t="shared" si="0"/>
        <v>2999.92</v>
      </c>
      <c r="F53" s="21">
        <v>58</v>
      </c>
      <c r="G53" s="22">
        <v>14.15</v>
      </c>
      <c r="H53" s="24">
        <v>14.3</v>
      </c>
      <c r="I53" s="20">
        <v>3080</v>
      </c>
      <c r="J53" s="20">
        <f t="shared" si="1"/>
        <v>2999.92</v>
      </c>
      <c r="K53" s="21">
        <v>90</v>
      </c>
      <c r="L53" s="24">
        <v>22.15</v>
      </c>
      <c r="M53" s="22">
        <v>22.3</v>
      </c>
      <c r="N53" s="20">
        <v>3080</v>
      </c>
      <c r="O53" s="20">
        <f t="shared" si="2"/>
        <v>2999.92</v>
      </c>
    </row>
    <row r="54" spans="1:19" ht="18" customHeight="1">
      <c r="A54" s="17">
        <v>27</v>
      </c>
      <c r="B54" s="22">
        <v>6.3</v>
      </c>
      <c r="C54" s="25">
        <v>6.45</v>
      </c>
      <c r="D54" s="20">
        <v>3080</v>
      </c>
      <c r="E54" s="20">
        <f t="shared" si="0"/>
        <v>2999.92</v>
      </c>
      <c r="F54" s="21">
        <v>59</v>
      </c>
      <c r="G54" s="22">
        <v>14.3</v>
      </c>
      <c r="H54" s="24">
        <v>14.45</v>
      </c>
      <c r="I54" s="20">
        <v>3080</v>
      </c>
      <c r="J54" s="20">
        <f t="shared" si="1"/>
        <v>2999.92</v>
      </c>
      <c r="K54" s="21">
        <v>91</v>
      </c>
      <c r="L54" s="24">
        <v>22.3</v>
      </c>
      <c r="M54" s="22">
        <v>22.45</v>
      </c>
      <c r="N54" s="20">
        <v>3080</v>
      </c>
      <c r="O54" s="20">
        <f t="shared" si="2"/>
        <v>2999.92</v>
      </c>
    </row>
    <row r="55" spans="1:19" ht="18" customHeight="1">
      <c r="A55" s="17">
        <v>28</v>
      </c>
      <c r="B55" s="19">
        <v>6.45</v>
      </c>
      <c r="C55" s="24">
        <v>7</v>
      </c>
      <c r="D55" s="20">
        <v>3080</v>
      </c>
      <c r="E55" s="20">
        <f t="shared" si="0"/>
        <v>2999.92</v>
      </c>
      <c r="F55" s="21">
        <v>60</v>
      </c>
      <c r="G55" s="22">
        <v>14.45</v>
      </c>
      <c r="H55" s="22">
        <v>15</v>
      </c>
      <c r="I55" s="20">
        <v>3080</v>
      </c>
      <c r="J55" s="20">
        <f t="shared" si="1"/>
        <v>2999.92</v>
      </c>
      <c r="K55" s="21">
        <v>92</v>
      </c>
      <c r="L55" s="24">
        <v>22.45</v>
      </c>
      <c r="M55" s="22">
        <v>23</v>
      </c>
      <c r="N55" s="20">
        <v>3080</v>
      </c>
      <c r="O55" s="20">
        <f t="shared" si="2"/>
        <v>2999.92</v>
      </c>
    </row>
    <row r="56" spans="1:19" ht="18" customHeight="1">
      <c r="A56" s="17">
        <v>29</v>
      </c>
      <c r="B56" s="22">
        <v>7</v>
      </c>
      <c r="C56" s="25">
        <v>7.15</v>
      </c>
      <c r="D56" s="20">
        <v>3080</v>
      </c>
      <c r="E56" s="20">
        <f t="shared" si="0"/>
        <v>2999.92</v>
      </c>
      <c r="F56" s="21">
        <v>61</v>
      </c>
      <c r="G56" s="22">
        <v>15</v>
      </c>
      <c r="H56" s="22">
        <v>15.15</v>
      </c>
      <c r="I56" s="20">
        <v>3080</v>
      </c>
      <c r="J56" s="20">
        <f t="shared" si="1"/>
        <v>2999.92</v>
      </c>
      <c r="K56" s="21">
        <v>93</v>
      </c>
      <c r="L56" s="24">
        <v>23</v>
      </c>
      <c r="M56" s="22">
        <v>23.15</v>
      </c>
      <c r="N56" s="20">
        <v>3080</v>
      </c>
      <c r="O56" s="20">
        <f t="shared" si="2"/>
        <v>2999.92</v>
      </c>
    </row>
    <row r="57" spans="1:19" ht="18" customHeight="1">
      <c r="A57" s="17">
        <v>30</v>
      </c>
      <c r="B57" s="19">
        <v>7.15</v>
      </c>
      <c r="C57" s="24">
        <v>7.3</v>
      </c>
      <c r="D57" s="20">
        <v>3080</v>
      </c>
      <c r="E57" s="20">
        <f t="shared" si="0"/>
        <v>2999.92</v>
      </c>
      <c r="F57" s="21">
        <v>62</v>
      </c>
      <c r="G57" s="22">
        <v>15.15</v>
      </c>
      <c r="H57" s="22">
        <v>15.3</v>
      </c>
      <c r="I57" s="20">
        <v>3080</v>
      </c>
      <c r="J57" s="20">
        <f t="shared" si="1"/>
        <v>2999.92</v>
      </c>
      <c r="K57" s="21">
        <v>94</v>
      </c>
      <c r="L57" s="22">
        <v>23.15</v>
      </c>
      <c r="M57" s="22">
        <v>23.3</v>
      </c>
      <c r="N57" s="20">
        <v>3080</v>
      </c>
      <c r="O57" s="20">
        <f t="shared" si="2"/>
        <v>2999.92</v>
      </c>
    </row>
    <row r="58" spans="1:19" ht="18" customHeight="1">
      <c r="A58" s="17">
        <v>31</v>
      </c>
      <c r="B58" s="22">
        <v>7.3</v>
      </c>
      <c r="C58" s="25">
        <v>7.45</v>
      </c>
      <c r="D58" s="20">
        <v>3080</v>
      </c>
      <c r="E58" s="20">
        <f t="shared" si="0"/>
        <v>2999.92</v>
      </c>
      <c r="F58" s="21">
        <v>63</v>
      </c>
      <c r="G58" s="22">
        <v>15.3</v>
      </c>
      <c r="H58" s="22">
        <v>15.45</v>
      </c>
      <c r="I58" s="20">
        <v>3080</v>
      </c>
      <c r="J58" s="20">
        <f t="shared" si="1"/>
        <v>2999.92</v>
      </c>
      <c r="K58" s="21">
        <v>95</v>
      </c>
      <c r="L58" s="22">
        <v>23.3</v>
      </c>
      <c r="M58" s="22">
        <v>23.45</v>
      </c>
      <c r="N58" s="20">
        <v>3080</v>
      </c>
      <c r="O58" s="20">
        <f t="shared" si="2"/>
        <v>2999.92</v>
      </c>
    </row>
    <row r="59" spans="1:19" ht="18" customHeight="1">
      <c r="A59" s="17">
        <v>32</v>
      </c>
      <c r="B59" s="19">
        <v>7.45</v>
      </c>
      <c r="C59" s="24">
        <v>8</v>
      </c>
      <c r="D59" s="20">
        <v>3080</v>
      </c>
      <c r="E59" s="20">
        <f t="shared" si="0"/>
        <v>2999.92</v>
      </c>
      <c r="F59" s="21">
        <v>64</v>
      </c>
      <c r="G59" s="22">
        <v>15.45</v>
      </c>
      <c r="H59" s="22">
        <v>16</v>
      </c>
      <c r="I59" s="20">
        <v>3080</v>
      </c>
      <c r="J59" s="20">
        <f t="shared" si="1"/>
        <v>2999.92</v>
      </c>
      <c r="K59" s="26">
        <v>96</v>
      </c>
      <c r="L59" s="22">
        <v>23.45</v>
      </c>
      <c r="M59" s="27">
        <v>24</v>
      </c>
      <c r="N59" s="20">
        <v>3080</v>
      </c>
      <c r="O59" s="20">
        <f t="shared" si="2"/>
        <v>2999.92</v>
      </c>
    </row>
    <row r="60" spans="1:19" ht="18" customHeight="1">
      <c r="A60" s="28"/>
      <c r="B60" s="29"/>
      <c r="C60" s="30"/>
      <c r="D60" s="31">
        <f>SUM(D28:D59)</f>
        <v>37120</v>
      </c>
      <c r="E60" s="32">
        <f>SUM(E28:E59)</f>
        <v>36154.879999999983</v>
      </c>
      <c r="F60" s="33"/>
      <c r="G60" s="34"/>
      <c r="H60" s="34"/>
      <c r="I60" s="32">
        <f>SUM(I28:I59)</f>
        <v>98560</v>
      </c>
      <c r="J60" s="31">
        <f>SUM(J28:J59)</f>
        <v>95997.439999999959</v>
      </c>
      <c r="K60" s="33"/>
      <c r="L60" s="34"/>
      <c r="M60" s="34"/>
      <c r="N60" s="31">
        <f>SUM(N28:N59)</f>
        <v>98560</v>
      </c>
      <c r="O60" s="32">
        <f>SUM(O28:O59)</f>
        <v>95997.439999999959</v>
      </c>
      <c r="P60" s="12"/>
      <c r="Q60" s="35"/>
      <c r="R60" s="12"/>
    </row>
    <row r="64" spans="1:19" ht="18" customHeight="1">
      <c r="A64" s="51" t="s">
        <v>178</v>
      </c>
      <c r="B64" s="51">
        <f>SUM(D60,I60,N60)/(4000*1000)</f>
        <v>5.8560000000000001E-2</v>
      </c>
      <c r="C64" s="51">
        <f>ROUNDDOWN(SUM(E60,J60,O60)/(4000*1000),4)</f>
        <v>5.7000000000000002E-2</v>
      </c>
    </row>
    <row r="66" spans="1:17" ht="18" customHeight="1">
      <c r="A66" s="2" t="s">
        <v>30</v>
      </c>
      <c r="D66" s="31"/>
      <c r="E66" s="36"/>
      <c r="J66" s="36"/>
      <c r="O66" s="36"/>
      <c r="Q66" s="36"/>
    </row>
    <row r="67" spans="1:17" ht="18" customHeight="1">
      <c r="D67" s="31"/>
      <c r="J67" s="36"/>
      <c r="Q67" s="36"/>
    </row>
    <row r="68" spans="1:17" ht="18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" customHeight="1">
      <c r="D70" s="31"/>
      <c r="E70" s="36"/>
      <c r="H70" s="36"/>
      <c r="J70" s="36"/>
    </row>
    <row r="71" spans="1:17" ht="18" customHeight="1">
      <c r="D71" s="31"/>
      <c r="E71" s="36"/>
      <c r="H71" s="36"/>
    </row>
    <row r="72" spans="1:17" ht="18" customHeight="1">
      <c r="D72" s="31"/>
      <c r="E72" s="36"/>
      <c r="H72" s="36"/>
      <c r="M72" s="7" t="s">
        <v>33</v>
      </c>
    </row>
    <row r="73" spans="1:17" ht="18" customHeight="1">
      <c r="D73" s="31"/>
      <c r="E73" s="36"/>
      <c r="H73" s="36"/>
      <c r="M73" s="7" t="s">
        <v>34</v>
      </c>
    </row>
    <row r="74" spans="1:17" ht="18" customHeight="1">
      <c r="D74" s="31"/>
      <c r="E74" s="36"/>
      <c r="H74" s="36"/>
    </row>
    <row r="75" spans="1:17" ht="18" customHeight="1">
      <c r="D75" s="31"/>
      <c r="E75" s="36"/>
      <c r="H75" s="36"/>
    </row>
    <row r="76" spans="1:17" ht="18" customHeight="1">
      <c r="D76" s="31"/>
      <c r="E76" s="36"/>
      <c r="H76" s="36"/>
    </row>
    <row r="77" spans="1:17" ht="18" customHeight="1">
      <c r="D77" s="31"/>
      <c r="E77" s="36"/>
      <c r="H77" s="36"/>
    </row>
    <row r="78" spans="1:17" ht="18" customHeight="1">
      <c r="D78" s="31"/>
      <c r="E78" s="36"/>
      <c r="H78" s="36"/>
    </row>
    <row r="79" spans="1:17" ht="18" customHeight="1">
      <c r="D79" s="31"/>
      <c r="E79" s="36"/>
      <c r="H79" s="36"/>
    </row>
    <row r="80" spans="1:17" ht="18" customHeight="1">
      <c r="D80" s="31"/>
      <c r="E80" s="36"/>
      <c r="H80" s="36"/>
    </row>
    <row r="81" spans="4:8" ht="18" customHeight="1">
      <c r="D81" s="31"/>
      <c r="E81" s="36"/>
      <c r="H81" s="36"/>
    </row>
    <row r="82" spans="4:8" ht="18" customHeight="1">
      <c r="D82" s="31"/>
      <c r="E82" s="36"/>
      <c r="H82" s="36"/>
    </row>
    <row r="83" spans="4:8" ht="18" customHeight="1">
      <c r="D83" s="31"/>
      <c r="E83" s="36"/>
      <c r="H83" s="36"/>
    </row>
    <row r="84" spans="4:8" ht="18" customHeight="1">
      <c r="D84" s="31"/>
      <c r="E84" s="36"/>
      <c r="H84" s="36"/>
    </row>
    <row r="85" spans="4:8" ht="18" customHeight="1">
      <c r="D85" s="31"/>
      <c r="E85" s="36"/>
      <c r="H85" s="36"/>
    </row>
    <row r="86" spans="4:8" ht="18" customHeight="1">
      <c r="D86" s="31"/>
      <c r="E86" s="36"/>
      <c r="H86" s="36"/>
    </row>
    <row r="87" spans="4:8" ht="18" customHeight="1">
      <c r="D87" s="31"/>
      <c r="E87" s="36"/>
      <c r="H87" s="36"/>
    </row>
    <row r="88" spans="4:8" ht="18" customHeight="1">
      <c r="D88" s="31"/>
      <c r="E88" s="36"/>
      <c r="H88" s="36"/>
    </row>
    <row r="89" spans="4:8" ht="18" customHeight="1">
      <c r="D89" s="31"/>
      <c r="E89" s="36"/>
      <c r="H89" s="36"/>
    </row>
    <row r="90" spans="4:8" ht="18" customHeight="1">
      <c r="D90" s="31"/>
      <c r="E90" s="36"/>
      <c r="H90" s="36"/>
    </row>
    <row r="91" spans="4:8" ht="18" customHeight="1">
      <c r="D91" s="31"/>
      <c r="E91" s="36"/>
      <c r="H91" s="36"/>
    </row>
    <row r="92" spans="4:8" ht="18" customHeight="1">
      <c r="D92" s="31"/>
      <c r="E92" s="36"/>
      <c r="H92" s="36"/>
    </row>
    <row r="93" spans="4:8" ht="18" customHeight="1">
      <c r="D93" s="31"/>
      <c r="E93" s="36"/>
      <c r="H93" s="36"/>
    </row>
    <row r="94" spans="4:8" ht="18" customHeight="1">
      <c r="D94" s="31"/>
      <c r="E94" s="36"/>
      <c r="H94" s="36"/>
    </row>
    <row r="95" spans="4:8" ht="18" customHeight="1">
      <c r="D95" s="31"/>
      <c r="E95" s="36"/>
      <c r="H95" s="36"/>
    </row>
    <row r="96" spans="4:8" ht="18" customHeight="1">
      <c r="D96" s="40"/>
      <c r="E96" s="36"/>
      <c r="H96" s="36"/>
    </row>
    <row r="97" spans="4:8" ht="18" customHeight="1">
      <c r="E97" s="36"/>
      <c r="H97" s="36"/>
    </row>
    <row r="98" spans="4:8" ht="18" customHeight="1">
      <c r="E98" s="36"/>
      <c r="H98" s="36"/>
    </row>
    <row r="99" spans="4:8" ht="18" customHeight="1">
      <c r="E99" s="36"/>
      <c r="H99" s="36"/>
    </row>
    <row r="100" spans="4:8" ht="18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G3" sqref="G3:H37"/>
    </sheetView>
  </sheetViews>
  <sheetFormatPr defaultColWidth="13" defaultRowHeight="21.75" customHeight="1"/>
  <cols>
    <col min="1" max="16384" width="13" style="51"/>
  </cols>
  <sheetData>
    <row r="2" spans="1:15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.75" customHeight="1">
      <c r="A4" s="2" t="s">
        <v>179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180</v>
      </c>
      <c r="N12" s="2" t="s">
        <v>181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9" ht="21.75" customHeight="1">
      <c r="A17" s="7" t="s">
        <v>13</v>
      </c>
      <c r="N17" s="10" t="s">
        <v>14</v>
      </c>
      <c r="O17" s="11" t="s">
        <v>182</v>
      </c>
    </row>
    <row r="18" spans="1:19" ht="21.75" customHeight="1">
      <c r="A18" s="7" t="s">
        <v>16</v>
      </c>
      <c r="N18" s="10"/>
      <c r="O18" s="11"/>
    </row>
    <row r="19" spans="1:19" ht="21.75" customHeight="1">
      <c r="A19" s="7" t="s">
        <v>17</v>
      </c>
      <c r="N19" s="10"/>
      <c r="O19" s="11"/>
    </row>
    <row r="20" spans="1:19" ht="21.75" customHeight="1">
      <c r="A20" s="7" t="s">
        <v>18</v>
      </c>
      <c r="N20" s="10"/>
      <c r="O20" s="11"/>
    </row>
    <row r="21" spans="1:19" ht="21.75" customHeight="1">
      <c r="A21" s="2" t="s">
        <v>19</v>
      </c>
      <c r="C21" s="1" t="s">
        <v>20</v>
      </c>
      <c r="D21" s="1"/>
      <c r="N21" s="12"/>
      <c r="O21" s="12"/>
    </row>
    <row r="23" spans="1:19" ht="21.75" customHeight="1">
      <c r="A23" s="2" t="s">
        <v>21</v>
      </c>
      <c r="E23" s="2" t="s">
        <v>22</v>
      </c>
    </row>
    <row r="24" spans="1:19" ht="21.75" customHeight="1">
      <c r="G24" s="2" t="s">
        <v>23</v>
      </c>
    </row>
    <row r="25" spans="1:19" ht="21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1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1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21.75" customHeight="1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D28*(100-2.6)/100</f>
        <v>8006.28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I28*(100-2.6)/100</f>
        <v>8006.28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N28*(100-2.6)/100</f>
        <v>8006.28</v>
      </c>
      <c r="Q28" s="18">
        <v>0</v>
      </c>
      <c r="R28" s="19">
        <v>0.15</v>
      </c>
      <c r="S28" s="57">
        <f>AVERAGE(D28:D31)</f>
        <v>8220</v>
      </c>
    </row>
    <row r="29" spans="1:19" ht="21.75" customHeight="1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8006.28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8006.28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8006.28</v>
      </c>
      <c r="Q29" s="22">
        <v>1</v>
      </c>
      <c r="R29" s="19">
        <v>1.1499999999999999</v>
      </c>
      <c r="S29" s="57">
        <f>AVERAGE(D32:D35)</f>
        <v>8220</v>
      </c>
    </row>
    <row r="30" spans="1:19" ht="21.75" customHeight="1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8006.28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8006.28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8006.28</v>
      </c>
      <c r="Q30" s="23">
        <v>2</v>
      </c>
      <c r="R30" s="19">
        <v>2.15</v>
      </c>
      <c r="S30" s="57">
        <f>AVERAGE(D36:D39)</f>
        <v>8220</v>
      </c>
    </row>
    <row r="31" spans="1:19" ht="21.75" customHeight="1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8006.28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8006.28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8006.28</v>
      </c>
      <c r="Q31" s="23">
        <v>3</v>
      </c>
      <c r="R31" s="25">
        <v>3.15</v>
      </c>
      <c r="S31" s="57">
        <f>AVERAGE(D40:D43)</f>
        <v>8220</v>
      </c>
    </row>
    <row r="32" spans="1:19" ht="21.75" customHeight="1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8006.28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8006.28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8006.28</v>
      </c>
      <c r="Q32" s="23">
        <v>4</v>
      </c>
      <c r="R32" s="25">
        <v>4.1500000000000004</v>
      </c>
      <c r="S32" s="57">
        <f>AVERAGE(D44:D47)</f>
        <v>8220</v>
      </c>
    </row>
    <row r="33" spans="1:19" ht="21.75" customHeight="1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8006.28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8006.28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8006.28</v>
      </c>
      <c r="Q33" s="22">
        <v>5</v>
      </c>
      <c r="R33" s="25">
        <v>5.15</v>
      </c>
      <c r="S33" s="57">
        <f>AVERAGE(D48:D51)</f>
        <v>8220</v>
      </c>
    </row>
    <row r="34" spans="1:19" ht="21.75" customHeight="1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8006.28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8006.28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8006.28</v>
      </c>
      <c r="Q34" s="22">
        <v>6</v>
      </c>
      <c r="R34" s="25">
        <v>6.15</v>
      </c>
      <c r="S34" s="57">
        <f>AVERAGE(D52:D55)</f>
        <v>8220</v>
      </c>
    </row>
    <row r="35" spans="1:19" ht="21.75" customHeight="1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8006.28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8006.28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8006.28</v>
      </c>
      <c r="Q35" s="22">
        <v>7</v>
      </c>
      <c r="R35" s="25">
        <v>7.15</v>
      </c>
      <c r="S35" s="57">
        <f>AVERAGE(D56:D59)</f>
        <v>8220</v>
      </c>
    </row>
    <row r="36" spans="1:19" ht="21.75" customHeight="1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8006.28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8006.28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8006.28</v>
      </c>
      <c r="Q36" s="22">
        <v>8</v>
      </c>
      <c r="R36" s="22">
        <v>8.15</v>
      </c>
      <c r="S36" s="57">
        <f>AVERAGE(I28:I31)</f>
        <v>8220</v>
      </c>
    </row>
    <row r="37" spans="1:19" ht="21.75" customHeight="1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8006.28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8006.28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8006.28</v>
      </c>
      <c r="Q37" s="22">
        <v>9</v>
      </c>
      <c r="R37" s="22">
        <v>9.15</v>
      </c>
      <c r="S37" s="57">
        <f>AVERAGE(I32:I35)</f>
        <v>8220</v>
      </c>
    </row>
    <row r="38" spans="1:19" ht="21.75" customHeight="1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8006.28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8006.28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8006.28</v>
      </c>
      <c r="Q38" s="22">
        <v>10</v>
      </c>
      <c r="R38" s="24">
        <v>10.15</v>
      </c>
      <c r="S38" s="57">
        <f>AVERAGE(I36:I39)</f>
        <v>8220</v>
      </c>
    </row>
    <row r="39" spans="1:19" ht="21.75" customHeight="1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8006.28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8006.28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8006.28</v>
      </c>
      <c r="Q39" s="22">
        <v>11</v>
      </c>
      <c r="R39" s="24">
        <v>11.15</v>
      </c>
      <c r="S39" s="57">
        <f>AVERAGE(I40:I43)</f>
        <v>8220</v>
      </c>
    </row>
    <row r="40" spans="1:19" ht="21.75" customHeight="1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8006.28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8006.28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8006.28</v>
      </c>
      <c r="Q40" s="22">
        <v>12</v>
      </c>
      <c r="R40" s="24">
        <v>12.15</v>
      </c>
      <c r="S40" s="57">
        <f>AVERAGE(I44:I47)</f>
        <v>8220</v>
      </c>
    </row>
    <row r="41" spans="1:19" ht="21.75" customHeight="1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8006.28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8006.28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8006.28</v>
      </c>
      <c r="Q41" s="22">
        <v>13</v>
      </c>
      <c r="R41" s="24">
        <v>13.15</v>
      </c>
      <c r="S41" s="57">
        <f>AVERAGE(I48:I51)</f>
        <v>8220</v>
      </c>
    </row>
    <row r="42" spans="1:19" ht="21.75" customHeight="1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8006.28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8006.28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8006.28</v>
      </c>
      <c r="Q42" s="22">
        <v>14</v>
      </c>
      <c r="R42" s="24">
        <v>14.15</v>
      </c>
      <c r="S42" s="57">
        <f>AVERAGE(I52:I55)</f>
        <v>8220</v>
      </c>
    </row>
    <row r="43" spans="1:19" ht="21.75" customHeight="1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8006.28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8006.28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8006.28</v>
      </c>
      <c r="Q43" s="22">
        <v>15</v>
      </c>
      <c r="R43" s="22">
        <v>15.15</v>
      </c>
      <c r="S43" s="57">
        <f>AVERAGE(I56:I59)</f>
        <v>8220</v>
      </c>
    </row>
    <row r="44" spans="1:19" ht="21.75" customHeight="1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8006.28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8006.28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8006.28</v>
      </c>
      <c r="Q44" s="22">
        <v>16</v>
      </c>
      <c r="R44" s="22">
        <v>16.149999999999999</v>
      </c>
      <c r="S44" s="57">
        <f>AVERAGE(N28:N31)</f>
        <v>8220</v>
      </c>
    </row>
    <row r="45" spans="1:19" ht="21.75" customHeight="1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8006.28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8006.28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8006.28</v>
      </c>
      <c r="Q45" s="22">
        <v>17</v>
      </c>
      <c r="R45" s="22">
        <v>17.149999999999999</v>
      </c>
      <c r="S45" s="57">
        <f>AVERAGE(N32:N35)</f>
        <v>8220</v>
      </c>
    </row>
    <row r="46" spans="1:19" ht="21.75" customHeight="1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8006.28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8006.28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8006.28</v>
      </c>
      <c r="Q46" s="24">
        <v>18</v>
      </c>
      <c r="R46" s="22">
        <v>18.149999999999999</v>
      </c>
      <c r="S46" s="57">
        <f>AVERAGE(N36:N39)</f>
        <v>8220</v>
      </c>
    </row>
    <row r="47" spans="1:19" ht="21.75" customHeight="1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8006.28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8006.28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8006.28</v>
      </c>
      <c r="Q47" s="24">
        <v>19</v>
      </c>
      <c r="R47" s="22">
        <v>19.149999999999999</v>
      </c>
      <c r="S47" s="57">
        <f>AVERAGE(N40:N43)</f>
        <v>8220</v>
      </c>
    </row>
    <row r="48" spans="1:19" ht="21.75" customHeight="1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8006.28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8006.28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8006.28</v>
      </c>
      <c r="Q48" s="24">
        <v>20</v>
      </c>
      <c r="R48" s="22">
        <v>20.149999999999999</v>
      </c>
      <c r="S48" s="57">
        <f>AVERAGE(N44:N47)</f>
        <v>8220</v>
      </c>
    </row>
    <row r="49" spans="1:19" ht="21.75" customHeight="1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8006.28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8006.28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8006.28</v>
      </c>
      <c r="Q49" s="24">
        <v>21</v>
      </c>
      <c r="R49" s="22">
        <v>21.15</v>
      </c>
      <c r="S49" s="57">
        <f>AVERAGE(N48:N51)</f>
        <v>8220</v>
      </c>
    </row>
    <row r="50" spans="1:19" ht="21.75" customHeight="1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8006.28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8006.28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8006.28</v>
      </c>
      <c r="Q50" s="24">
        <v>22</v>
      </c>
      <c r="R50" s="22">
        <v>22.15</v>
      </c>
      <c r="S50" s="57">
        <f>AVERAGE(N52:N55)</f>
        <v>8220</v>
      </c>
    </row>
    <row r="51" spans="1:19" ht="21.75" customHeight="1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8006.28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8006.28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8006.28</v>
      </c>
      <c r="Q51" s="24">
        <v>23</v>
      </c>
      <c r="R51" s="22">
        <v>23.15</v>
      </c>
      <c r="S51" s="57">
        <f>AVERAGE(N56:N59)</f>
        <v>8220</v>
      </c>
    </row>
    <row r="52" spans="1:19" ht="21.75" customHeight="1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8006.28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8006.28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8006.28</v>
      </c>
      <c r="Q52" s="56" t="s">
        <v>195</v>
      </c>
      <c r="R52"/>
      <c r="S52" s="57">
        <f>AVERAGE(S28:S51)</f>
        <v>8220</v>
      </c>
    </row>
    <row r="53" spans="1:19" ht="21.75" customHeight="1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8006.28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8006.28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8006.28</v>
      </c>
    </row>
    <row r="54" spans="1:19" ht="21.75" customHeight="1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8006.28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8006.28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8006.28</v>
      </c>
    </row>
    <row r="55" spans="1:19" ht="21.75" customHeight="1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8006.28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8006.28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8006.28</v>
      </c>
    </row>
    <row r="56" spans="1:19" ht="21.75" customHeight="1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8006.28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8006.28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8006.28</v>
      </c>
    </row>
    <row r="57" spans="1:19" ht="21.75" customHeight="1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8006.28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8006.28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8006.28</v>
      </c>
    </row>
    <row r="58" spans="1:19" ht="21.75" customHeight="1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8006.28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8006.28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8006.28</v>
      </c>
    </row>
    <row r="59" spans="1:19" ht="21.75" customHeight="1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8006.28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8006.28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8006.28</v>
      </c>
    </row>
    <row r="60" spans="1:19" ht="21.75" customHeight="1">
      <c r="A60" s="28"/>
      <c r="B60" s="29"/>
      <c r="C60" s="30"/>
      <c r="D60" s="31">
        <f>SUM(D28:D59)</f>
        <v>263040</v>
      </c>
      <c r="E60" s="32">
        <f>SUM(E28:E59)</f>
        <v>256200.95999999999</v>
      </c>
      <c r="F60" s="33"/>
      <c r="G60" s="34"/>
      <c r="H60" s="34"/>
      <c r="I60" s="32">
        <f>SUM(I28:I59)</f>
        <v>263040</v>
      </c>
      <c r="J60" s="31">
        <f>SUM(J28:J59)</f>
        <v>256200.95999999999</v>
      </c>
      <c r="K60" s="33"/>
      <c r="L60" s="34"/>
      <c r="M60" s="34"/>
      <c r="N60" s="31">
        <f>SUM(N28:N59)</f>
        <v>263040</v>
      </c>
      <c r="O60" s="32">
        <f>SUM(O28:O59)</f>
        <v>256200.95999999999</v>
      </c>
      <c r="P60" s="12"/>
      <c r="Q60" s="35"/>
      <c r="R60" s="12"/>
    </row>
    <row r="64" spans="1:19" ht="21.75" customHeight="1">
      <c r="A64" s="51" t="s">
        <v>183</v>
      </c>
      <c r="B64" s="51">
        <f>SUM(D60,I60,N60)/(4000*1000)</f>
        <v>0.19728000000000001</v>
      </c>
      <c r="C64" s="51">
        <f>ROUNDDOWN(SUM(E60,J60,O60)/(4000*1000),4)</f>
        <v>0.19209999999999999</v>
      </c>
    </row>
    <row r="66" spans="1:17" ht="21.75" customHeight="1">
      <c r="A66" s="2" t="s">
        <v>30</v>
      </c>
      <c r="D66" s="31"/>
      <c r="E66" s="36"/>
      <c r="J66" s="36"/>
      <c r="O66" s="36"/>
      <c r="Q66" s="36"/>
    </row>
    <row r="67" spans="1:17" ht="21.75" customHeight="1">
      <c r="D67" s="31"/>
      <c r="J67" s="36"/>
      <c r="Q67" s="36"/>
    </row>
    <row r="68" spans="1:17" ht="21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1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1.75" customHeight="1">
      <c r="D70" s="31"/>
      <c r="E70" s="36"/>
      <c r="H70" s="36"/>
      <c r="J70" s="36"/>
    </row>
    <row r="71" spans="1:17" ht="21.75" customHeight="1">
      <c r="D71" s="31"/>
      <c r="E71" s="36"/>
      <c r="H71" s="36"/>
    </row>
    <row r="72" spans="1:17" ht="21.75" customHeight="1">
      <c r="D72" s="31"/>
      <c r="E72" s="36"/>
      <c r="H72" s="36"/>
      <c r="M72" s="7" t="s">
        <v>33</v>
      </c>
    </row>
    <row r="73" spans="1:17" ht="21.75" customHeight="1">
      <c r="D73" s="31"/>
      <c r="E73" s="36"/>
      <c r="H73" s="36"/>
      <c r="M73" s="7" t="s">
        <v>34</v>
      </c>
    </row>
    <row r="74" spans="1:17" ht="21.75" customHeight="1">
      <c r="D74" s="31"/>
      <c r="E74" s="36"/>
      <c r="H74" s="36"/>
    </row>
    <row r="75" spans="1:17" ht="21.75" customHeight="1">
      <c r="D75" s="31"/>
      <c r="E75" s="36"/>
      <c r="H75" s="36"/>
    </row>
    <row r="76" spans="1:17" ht="21.75" customHeight="1">
      <c r="D76" s="31"/>
      <c r="E76" s="36"/>
      <c r="H76" s="36"/>
    </row>
    <row r="77" spans="1:17" ht="21.75" customHeight="1">
      <c r="D77" s="31"/>
      <c r="E77" s="36"/>
      <c r="H77" s="36"/>
    </row>
    <row r="78" spans="1:17" ht="21.75" customHeight="1">
      <c r="D78" s="31"/>
      <c r="E78" s="36"/>
      <c r="H78" s="36"/>
    </row>
    <row r="79" spans="1:17" ht="21.75" customHeight="1">
      <c r="D79" s="31"/>
      <c r="E79" s="36"/>
      <c r="H79" s="36"/>
    </row>
    <row r="80" spans="1:17" ht="21.75" customHeight="1">
      <c r="D80" s="31"/>
      <c r="E80" s="36"/>
      <c r="H80" s="36"/>
    </row>
    <row r="81" spans="4:8" ht="21.75" customHeight="1">
      <c r="D81" s="31"/>
      <c r="E81" s="36"/>
      <c r="H81" s="36"/>
    </row>
    <row r="82" spans="4:8" ht="21.75" customHeight="1">
      <c r="D82" s="31"/>
      <c r="E82" s="36"/>
      <c r="H82" s="36"/>
    </row>
    <row r="83" spans="4:8" ht="21.75" customHeight="1">
      <c r="D83" s="31"/>
      <c r="E83" s="36"/>
      <c r="H83" s="36"/>
    </row>
    <row r="84" spans="4:8" ht="21.75" customHeight="1">
      <c r="D84" s="31"/>
      <c r="E84" s="36"/>
      <c r="H84" s="36"/>
    </row>
    <row r="85" spans="4:8" ht="21.75" customHeight="1">
      <c r="D85" s="31"/>
      <c r="E85" s="36"/>
      <c r="H85" s="36"/>
    </row>
    <row r="86" spans="4:8" ht="21.75" customHeight="1">
      <c r="D86" s="31"/>
      <c r="E86" s="36"/>
      <c r="H86" s="36"/>
    </row>
    <row r="87" spans="4:8" ht="21.75" customHeight="1">
      <c r="D87" s="31"/>
      <c r="E87" s="36"/>
      <c r="H87" s="36"/>
    </row>
    <row r="88" spans="4:8" ht="21.75" customHeight="1">
      <c r="D88" s="31"/>
      <c r="E88" s="36"/>
      <c r="H88" s="36"/>
    </row>
    <row r="89" spans="4:8" ht="21.75" customHeight="1">
      <c r="D89" s="31"/>
      <c r="E89" s="36"/>
      <c r="H89" s="36"/>
    </row>
    <row r="90" spans="4:8" ht="21.75" customHeight="1">
      <c r="D90" s="31"/>
      <c r="E90" s="36"/>
      <c r="H90" s="36"/>
    </row>
    <row r="91" spans="4:8" ht="21.75" customHeight="1">
      <c r="D91" s="31"/>
      <c r="E91" s="36"/>
      <c r="H91" s="36"/>
    </row>
    <row r="92" spans="4:8" ht="21.75" customHeight="1">
      <c r="D92" s="31"/>
      <c r="E92" s="36"/>
      <c r="H92" s="36"/>
    </row>
    <row r="93" spans="4:8" ht="21.75" customHeight="1">
      <c r="D93" s="31"/>
      <c r="E93" s="36"/>
      <c r="H93" s="36"/>
    </row>
    <row r="94" spans="4:8" ht="21.75" customHeight="1">
      <c r="D94" s="31"/>
      <c r="E94" s="36"/>
      <c r="H94" s="36"/>
    </row>
    <row r="95" spans="4:8" ht="21.75" customHeight="1">
      <c r="D95" s="31"/>
      <c r="E95" s="36"/>
      <c r="H95" s="36"/>
    </row>
    <row r="96" spans="4:8" ht="21.75" customHeight="1">
      <c r="D96" s="40"/>
      <c r="E96" s="36"/>
      <c r="H96" s="36"/>
    </row>
    <row r="97" spans="4:8" ht="21.75" customHeight="1">
      <c r="E97" s="36"/>
      <c r="H97" s="36"/>
    </row>
    <row r="98" spans="4:8" ht="21.75" customHeight="1">
      <c r="E98" s="36"/>
      <c r="H98" s="36"/>
    </row>
    <row r="99" spans="4:8" ht="21.75" customHeight="1">
      <c r="E99" s="36"/>
      <c r="H99" s="36"/>
    </row>
    <row r="100" spans="4:8" ht="21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G3" sqref="G3:H37"/>
    </sheetView>
  </sheetViews>
  <sheetFormatPr defaultColWidth="14.28515625" defaultRowHeight="17.25" customHeight="1"/>
  <cols>
    <col min="1" max="16384" width="14.28515625" style="51"/>
  </cols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184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185</v>
      </c>
      <c r="N12" s="2" t="s">
        <v>186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9" ht="17.25" customHeight="1">
      <c r="A17" s="7" t="s">
        <v>13</v>
      </c>
      <c r="N17" s="10" t="s">
        <v>14</v>
      </c>
      <c r="O17" s="11" t="s">
        <v>187</v>
      </c>
    </row>
    <row r="18" spans="1:19" ht="17.25" customHeight="1">
      <c r="A18" s="7" t="s">
        <v>16</v>
      </c>
      <c r="N18" s="10"/>
      <c r="O18" s="11"/>
    </row>
    <row r="19" spans="1:19" ht="17.25" customHeight="1">
      <c r="A19" s="7" t="s">
        <v>17</v>
      </c>
      <c r="N19" s="10"/>
      <c r="O19" s="11"/>
    </row>
    <row r="20" spans="1:19" ht="17.25" customHeight="1">
      <c r="A20" s="7" t="s">
        <v>18</v>
      </c>
      <c r="N20" s="10"/>
      <c r="O20" s="11"/>
    </row>
    <row r="21" spans="1:19" ht="17.25" customHeight="1">
      <c r="A21" s="2" t="s">
        <v>19</v>
      </c>
      <c r="C21" s="1" t="s">
        <v>20</v>
      </c>
      <c r="D21" s="1"/>
      <c r="N21" s="12"/>
      <c r="O21" s="12"/>
    </row>
    <row r="23" spans="1:19" ht="17.25" customHeight="1">
      <c r="A23" s="2" t="s">
        <v>21</v>
      </c>
      <c r="E23" s="2" t="s">
        <v>22</v>
      </c>
    </row>
    <row r="24" spans="1:19" ht="17.25" customHeight="1">
      <c r="G24" s="2" t="s">
        <v>23</v>
      </c>
    </row>
    <row r="25" spans="1:19" ht="17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7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7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7.25" customHeight="1">
      <c r="A28" s="17">
        <v>1</v>
      </c>
      <c r="B28" s="18">
        <v>0</v>
      </c>
      <c r="C28" s="19">
        <v>0.15</v>
      </c>
      <c r="D28" s="20">
        <v>10270</v>
      </c>
      <c r="E28" s="20">
        <f t="shared" ref="E28:E59" si="0">D28*(100-2.6)/100</f>
        <v>10002.980000000001</v>
      </c>
      <c r="F28" s="21">
        <v>33</v>
      </c>
      <c r="G28" s="22">
        <v>8</v>
      </c>
      <c r="H28" s="22">
        <v>8.15</v>
      </c>
      <c r="I28" s="20">
        <v>10270</v>
      </c>
      <c r="J28" s="20">
        <f t="shared" ref="J28:J59" si="1">I28*(100-2.6)/100</f>
        <v>10002.980000000001</v>
      </c>
      <c r="K28" s="21">
        <v>65</v>
      </c>
      <c r="L28" s="22">
        <v>16</v>
      </c>
      <c r="M28" s="22">
        <v>16.149999999999999</v>
      </c>
      <c r="N28" s="20">
        <v>10270</v>
      </c>
      <c r="O28" s="20">
        <f t="shared" ref="O28:O59" si="2">N28*(100-2.6)/100</f>
        <v>10002.980000000001</v>
      </c>
      <c r="Q28" s="18">
        <v>0</v>
      </c>
      <c r="R28" s="19">
        <v>0.15</v>
      </c>
      <c r="S28" s="57">
        <f>AVERAGE(D28:D31)</f>
        <v>10270</v>
      </c>
    </row>
    <row r="29" spans="1:19" ht="17.25" customHeight="1">
      <c r="A29" s="17">
        <v>2</v>
      </c>
      <c r="B29" s="17">
        <v>0.15</v>
      </c>
      <c r="C29" s="23">
        <v>0.3</v>
      </c>
      <c r="D29" s="20">
        <v>10270</v>
      </c>
      <c r="E29" s="20">
        <f t="shared" si="0"/>
        <v>10002.980000000001</v>
      </c>
      <c r="F29" s="21">
        <v>34</v>
      </c>
      <c r="G29" s="22">
        <v>8.15</v>
      </c>
      <c r="H29" s="22">
        <v>8.3000000000000007</v>
      </c>
      <c r="I29" s="20">
        <v>10270</v>
      </c>
      <c r="J29" s="20">
        <f t="shared" si="1"/>
        <v>10002.980000000001</v>
      </c>
      <c r="K29" s="21">
        <v>66</v>
      </c>
      <c r="L29" s="22">
        <v>16.149999999999999</v>
      </c>
      <c r="M29" s="22">
        <v>16.3</v>
      </c>
      <c r="N29" s="20">
        <v>10270</v>
      </c>
      <c r="O29" s="20">
        <f t="shared" si="2"/>
        <v>10002.980000000001</v>
      </c>
      <c r="Q29" s="22">
        <v>1</v>
      </c>
      <c r="R29" s="19">
        <v>1.1499999999999999</v>
      </c>
      <c r="S29" s="57">
        <f>AVERAGE(D32:D35)</f>
        <v>10270</v>
      </c>
    </row>
    <row r="30" spans="1:19" ht="17.25" customHeight="1">
      <c r="A30" s="17">
        <v>3</v>
      </c>
      <c r="B30" s="23">
        <v>0.3</v>
      </c>
      <c r="C30" s="19">
        <v>0.45</v>
      </c>
      <c r="D30" s="20">
        <v>10270</v>
      </c>
      <c r="E30" s="20">
        <f t="shared" si="0"/>
        <v>10002.980000000001</v>
      </c>
      <c r="F30" s="21">
        <v>35</v>
      </c>
      <c r="G30" s="22">
        <v>8.3000000000000007</v>
      </c>
      <c r="H30" s="22">
        <v>8.4499999999999993</v>
      </c>
      <c r="I30" s="20">
        <v>10270</v>
      </c>
      <c r="J30" s="20">
        <f t="shared" si="1"/>
        <v>10002.980000000001</v>
      </c>
      <c r="K30" s="21">
        <v>67</v>
      </c>
      <c r="L30" s="22">
        <v>16.3</v>
      </c>
      <c r="M30" s="22">
        <v>16.45</v>
      </c>
      <c r="N30" s="20">
        <v>10270</v>
      </c>
      <c r="O30" s="20">
        <f t="shared" si="2"/>
        <v>10002.980000000001</v>
      </c>
      <c r="Q30" s="23">
        <v>2</v>
      </c>
      <c r="R30" s="19">
        <v>2.15</v>
      </c>
      <c r="S30" s="57">
        <f>AVERAGE(D36:D39)</f>
        <v>10270</v>
      </c>
    </row>
    <row r="31" spans="1:19" ht="17.25" customHeight="1">
      <c r="A31" s="17">
        <v>4</v>
      </c>
      <c r="B31" s="17">
        <v>0.45</v>
      </c>
      <c r="C31" s="22">
        <v>1</v>
      </c>
      <c r="D31" s="20">
        <v>10270</v>
      </c>
      <c r="E31" s="20">
        <f t="shared" si="0"/>
        <v>10002.980000000001</v>
      </c>
      <c r="F31" s="21">
        <v>36</v>
      </c>
      <c r="G31" s="22">
        <v>8.4499999999999993</v>
      </c>
      <c r="H31" s="22">
        <v>9</v>
      </c>
      <c r="I31" s="20">
        <v>10270</v>
      </c>
      <c r="J31" s="20">
        <f t="shared" si="1"/>
        <v>10002.980000000001</v>
      </c>
      <c r="K31" s="21">
        <v>68</v>
      </c>
      <c r="L31" s="22">
        <v>16.45</v>
      </c>
      <c r="M31" s="22">
        <v>17</v>
      </c>
      <c r="N31" s="20">
        <v>10270</v>
      </c>
      <c r="O31" s="20">
        <f t="shared" si="2"/>
        <v>10002.980000000001</v>
      </c>
      <c r="Q31" s="23">
        <v>3</v>
      </c>
      <c r="R31" s="25">
        <v>3.15</v>
      </c>
      <c r="S31" s="57">
        <f>AVERAGE(D40:D43)</f>
        <v>10270</v>
      </c>
    </row>
    <row r="32" spans="1:19" ht="17.25" customHeight="1">
      <c r="A32" s="17">
        <v>5</v>
      </c>
      <c r="B32" s="22">
        <v>1</v>
      </c>
      <c r="C32" s="19">
        <v>1.1499999999999999</v>
      </c>
      <c r="D32" s="20">
        <v>10270</v>
      </c>
      <c r="E32" s="20">
        <f t="shared" si="0"/>
        <v>10002.980000000001</v>
      </c>
      <c r="F32" s="21">
        <v>37</v>
      </c>
      <c r="G32" s="22">
        <v>9</v>
      </c>
      <c r="H32" s="22">
        <v>9.15</v>
      </c>
      <c r="I32" s="20">
        <v>10270</v>
      </c>
      <c r="J32" s="20">
        <f t="shared" si="1"/>
        <v>10002.980000000001</v>
      </c>
      <c r="K32" s="21">
        <v>69</v>
      </c>
      <c r="L32" s="22">
        <v>17</v>
      </c>
      <c r="M32" s="22">
        <v>17.149999999999999</v>
      </c>
      <c r="N32" s="20">
        <v>10270</v>
      </c>
      <c r="O32" s="20">
        <f t="shared" si="2"/>
        <v>10002.980000000001</v>
      </c>
      <c r="Q32" s="23">
        <v>4</v>
      </c>
      <c r="R32" s="25">
        <v>4.1500000000000004</v>
      </c>
      <c r="S32" s="57">
        <f>AVERAGE(D44:D47)</f>
        <v>10270</v>
      </c>
    </row>
    <row r="33" spans="1:19" ht="17.25" customHeight="1">
      <c r="A33" s="17">
        <v>6</v>
      </c>
      <c r="B33" s="19">
        <v>1.1499999999999999</v>
      </c>
      <c r="C33" s="22">
        <v>1.3</v>
      </c>
      <c r="D33" s="20">
        <v>10270</v>
      </c>
      <c r="E33" s="20">
        <f t="shared" si="0"/>
        <v>10002.980000000001</v>
      </c>
      <c r="F33" s="21">
        <v>38</v>
      </c>
      <c r="G33" s="22">
        <v>9.15</v>
      </c>
      <c r="H33" s="22">
        <v>9.3000000000000007</v>
      </c>
      <c r="I33" s="20">
        <v>10270</v>
      </c>
      <c r="J33" s="20">
        <f t="shared" si="1"/>
        <v>10002.980000000001</v>
      </c>
      <c r="K33" s="21">
        <v>70</v>
      </c>
      <c r="L33" s="22">
        <v>17.149999999999999</v>
      </c>
      <c r="M33" s="22">
        <v>17.3</v>
      </c>
      <c r="N33" s="20">
        <v>10270</v>
      </c>
      <c r="O33" s="20">
        <f t="shared" si="2"/>
        <v>10002.980000000001</v>
      </c>
      <c r="Q33" s="22">
        <v>5</v>
      </c>
      <c r="R33" s="25">
        <v>5.15</v>
      </c>
      <c r="S33" s="57">
        <f>AVERAGE(D48:D51)</f>
        <v>10270</v>
      </c>
    </row>
    <row r="34" spans="1:19" ht="17.25" customHeight="1">
      <c r="A34" s="17">
        <v>7</v>
      </c>
      <c r="B34" s="23">
        <v>1.3</v>
      </c>
      <c r="C34" s="19">
        <v>1.45</v>
      </c>
      <c r="D34" s="20">
        <v>10270</v>
      </c>
      <c r="E34" s="20">
        <f t="shared" si="0"/>
        <v>10002.980000000001</v>
      </c>
      <c r="F34" s="21">
        <v>39</v>
      </c>
      <c r="G34" s="22">
        <v>9.3000000000000007</v>
      </c>
      <c r="H34" s="22">
        <v>9.4499999999999993</v>
      </c>
      <c r="I34" s="20">
        <v>10270</v>
      </c>
      <c r="J34" s="20">
        <f t="shared" si="1"/>
        <v>10002.980000000001</v>
      </c>
      <c r="K34" s="21">
        <v>71</v>
      </c>
      <c r="L34" s="22">
        <v>17.3</v>
      </c>
      <c r="M34" s="22">
        <v>17.45</v>
      </c>
      <c r="N34" s="20">
        <v>10270</v>
      </c>
      <c r="O34" s="20">
        <f t="shared" si="2"/>
        <v>10002.980000000001</v>
      </c>
      <c r="Q34" s="22">
        <v>6</v>
      </c>
      <c r="R34" s="25">
        <v>6.15</v>
      </c>
      <c r="S34" s="57">
        <f>AVERAGE(D52:D55)</f>
        <v>10270</v>
      </c>
    </row>
    <row r="35" spans="1:19" ht="17.25" customHeight="1">
      <c r="A35" s="17">
        <v>8</v>
      </c>
      <c r="B35" s="17">
        <v>1.45</v>
      </c>
      <c r="C35" s="22">
        <v>2</v>
      </c>
      <c r="D35" s="20">
        <v>10270</v>
      </c>
      <c r="E35" s="20">
        <f t="shared" si="0"/>
        <v>10002.980000000001</v>
      </c>
      <c r="F35" s="21">
        <v>40</v>
      </c>
      <c r="G35" s="22">
        <v>9.4499999999999993</v>
      </c>
      <c r="H35" s="22">
        <v>10</v>
      </c>
      <c r="I35" s="20">
        <v>10270</v>
      </c>
      <c r="J35" s="20">
        <f t="shared" si="1"/>
        <v>10002.980000000001</v>
      </c>
      <c r="K35" s="21">
        <v>72</v>
      </c>
      <c r="L35" s="24">
        <v>17.45</v>
      </c>
      <c r="M35" s="22">
        <v>18</v>
      </c>
      <c r="N35" s="20">
        <v>10270</v>
      </c>
      <c r="O35" s="20">
        <f t="shared" si="2"/>
        <v>10002.980000000001</v>
      </c>
      <c r="Q35" s="22">
        <v>7</v>
      </c>
      <c r="R35" s="25">
        <v>7.15</v>
      </c>
      <c r="S35" s="57">
        <f>AVERAGE(D56:D59)</f>
        <v>10270</v>
      </c>
    </row>
    <row r="36" spans="1:19" ht="17.25" customHeight="1">
      <c r="A36" s="17">
        <v>9</v>
      </c>
      <c r="B36" s="23">
        <v>2</v>
      </c>
      <c r="C36" s="19">
        <v>2.15</v>
      </c>
      <c r="D36" s="20">
        <v>10270</v>
      </c>
      <c r="E36" s="20">
        <f t="shared" si="0"/>
        <v>10002.980000000001</v>
      </c>
      <c r="F36" s="21">
        <v>41</v>
      </c>
      <c r="G36" s="22">
        <v>10</v>
      </c>
      <c r="H36" s="24">
        <v>10.15</v>
      </c>
      <c r="I36" s="20">
        <v>10270</v>
      </c>
      <c r="J36" s="20">
        <f t="shared" si="1"/>
        <v>10002.980000000001</v>
      </c>
      <c r="K36" s="21">
        <v>73</v>
      </c>
      <c r="L36" s="24">
        <v>18</v>
      </c>
      <c r="M36" s="22">
        <v>18.149999999999999</v>
      </c>
      <c r="N36" s="20">
        <v>10270</v>
      </c>
      <c r="O36" s="20">
        <f t="shared" si="2"/>
        <v>10002.980000000001</v>
      </c>
      <c r="Q36" s="22">
        <v>8</v>
      </c>
      <c r="R36" s="22">
        <v>8.15</v>
      </c>
      <c r="S36" s="57">
        <f>AVERAGE(I28:I31)</f>
        <v>10270</v>
      </c>
    </row>
    <row r="37" spans="1:19" ht="17.25" customHeight="1">
      <c r="A37" s="17">
        <v>10</v>
      </c>
      <c r="B37" s="17">
        <v>2.15</v>
      </c>
      <c r="C37" s="22">
        <v>2.2999999999999998</v>
      </c>
      <c r="D37" s="20">
        <v>10270</v>
      </c>
      <c r="E37" s="20">
        <f t="shared" si="0"/>
        <v>10002.980000000001</v>
      </c>
      <c r="F37" s="21">
        <v>42</v>
      </c>
      <c r="G37" s="22">
        <v>10.15</v>
      </c>
      <c r="H37" s="24">
        <v>10.3</v>
      </c>
      <c r="I37" s="20">
        <v>10270</v>
      </c>
      <c r="J37" s="20">
        <f t="shared" si="1"/>
        <v>10002.980000000001</v>
      </c>
      <c r="K37" s="21">
        <v>74</v>
      </c>
      <c r="L37" s="24">
        <v>18.149999999999999</v>
      </c>
      <c r="M37" s="22">
        <v>18.3</v>
      </c>
      <c r="N37" s="20">
        <v>10270</v>
      </c>
      <c r="O37" s="20">
        <f t="shared" si="2"/>
        <v>10002.980000000001</v>
      </c>
      <c r="Q37" s="22">
        <v>9</v>
      </c>
      <c r="R37" s="22">
        <v>9.15</v>
      </c>
      <c r="S37" s="57">
        <f>AVERAGE(I32:I35)</f>
        <v>10270</v>
      </c>
    </row>
    <row r="38" spans="1:19" ht="17.25" customHeight="1">
      <c r="A38" s="17">
        <v>11</v>
      </c>
      <c r="B38" s="23">
        <v>2.2999999999999998</v>
      </c>
      <c r="C38" s="19">
        <v>2.4500000000000002</v>
      </c>
      <c r="D38" s="20">
        <v>10270</v>
      </c>
      <c r="E38" s="20">
        <f t="shared" si="0"/>
        <v>10002.980000000001</v>
      </c>
      <c r="F38" s="21">
        <v>43</v>
      </c>
      <c r="G38" s="22">
        <v>10.3</v>
      </c>
      <c r="H38" s="24">
        <v>10.45</v>
      </c>
      <c r="I38" s="20">
        <v>10270</v>
      </c>
      <c r="J38" s="20">
        <f t="shared" si="1"/>
        <v>10002.980000000001</v>
      </c>
      <c r="K38" s="21">
        <v>75</v>
      </c>
      <c r="L38" s="24">
        <v>18.3</v>
      </c>
      <c r="M38" s="22">
        <v>18.45</v>
      </c>
      <c r="N38" s="20">
        <v>10270</v>
      </c>
      <c r="O38" s="20">
        <f t="shared" si="2"/>
        <v>10002.980000000001</v>
      </c>
      <c r="Q38" s="22">
        <v>10</v>
      </c>
      <c r="R38" s="24">
        <v>10.15</v>
      </c>
      <c r="S38" s="57">
        <f>AVERAGE(I36:I39)</f>
        <v>10270</v>
      </c>
    </row>
    <row r="39" spans="1:19" ht="17.25" customHeight="1">
      <c r="A39" s="17">
        <v>12</v>
      </c>
      <c r="B39" s="17">
        <v>2.4500000000000002</v>
      </c>
      <c r="C39" s="22">
        <v>3</v>
      </c>
      <c r="D39" s="20">
        <v>10270</v>
      </c>
      <c r="E39" s="20">
        <f t="shared" si="0"/>
        <v>10002.980000000001</v>
      </c>
      <c r="F39" s="21">
        <v>44</v>
      </c>
      <c r="G39" s="22">
        <v>10.45</v>
      </c>
      <c r="H39" s="24">
        <v>11</v>
      </c>
      <c r="I39" s="20">
        <v>10270</v>
      </c>
      <c r="J39" s="20">
        <f t="shared" si="1"/>
        <v>10002.980000000001</v>
      </c>
      <c r="K39" s="21">
        <v>76</v>
      </c>
      <c r="L39" s="24">
        <v>18.45</v>
      </c>
      <c r="M39" s="22">
        <v>19</v>
      </c>
      <c r="N39" s="20">
        <v>10270</v>
      </c>
      <c r="O39" s="20">
        <f t="shared" si="2"/>
        <v>10002.980000000001</v>
      </c>
      <c r="Q39" s="22">
        <v>11</v>
      </c>
      <c r="R39" s="24">
        <v>11.15</v>
      </c>
      <c r="S39" s="57">
        <f>AVERAGE(I40:I43)</f>
        <v>10270</v>
      </c>
    </row>
    <row r="40" spans="1:19" ht="17.25" customHeight="1">
      <c r="A40" s="17">
        <v>13</v>
      </c>
      <c r="B40" s="23">
        <v>3</v>
      </c>
      <c r="C40" s="25">
        <v>3.15</v>
      </c>
      <c r="D40" s="20">
        <v>10270</v>
      </c>
      <c r="E40" s="20">
        <f t="shared" si="0"/>
        <v>10002.980000000001</v>
      </c>
      <c r="F40" s="21">
        <v>45</v>
      </c>
      <c r="G40" s="22">
        <v>11</v>
      </c>
      <c r="H40" s="24">
        <v>11.15</v>
      </c>
      <c r="I40" s="20">
        <v>10270</v>
      </c>
      <c r="J40" s="20">
        <f t="shared" si="1"/>
        <v>10002.980000000001</v>
      </c>
      <c r="K40" s="21">
        <v>77</v>
      </c>
      <c r="L40" s="24">
        <v>19</v>
      </c>
      <c r="M40" s="22">
        <v>19.149999999999999</v>
      </c>
      <c r="N40" s="20">
        <v>10270</v>
      </c>
      <c r="O40" s="20">
        <f t="shared" si="2"/>
        <v>10002.980000000001</v>
      </c>
      <c r="Q40" s="22">
        <v>12</v>
      </c>
      <c r="R40" s="24">
        <v>12.15</v>
      </c>
      <c r="S40" s="57">
        <f>AVERAGE(I44:I47)</f>
        <v>10270</v>
      </c>
    </row>
    <row r="41" spans="1:19" ht="17.25" customHeight="1">
      <c r="A41" s="17">
        <v>14</v>
      </c>
      <c r="B41" s="17">
        <v>3.15</v>
      </c>
      <c r="C41" s="24">
        <v>3.3</v>
      </c>
      <c r="D41" s="20">
        <v>10270</v>
      </c>
      <c r="E41" s="20">
        <f t="shared" si="0"/>
        <v>10002.980000000001</v>
      </c>
      <c r="F41" s="21">
        <v>46</v>
      </c>
      <c r="G41" s="22">
        <v>11.15</v>
      </c>
      <c r="H41" s="24">
        <v>11.3</v>
      </c>
      <c r="I41" s="20">
        <v>10270</v>
      </c>
      <c r="J41" s="20">
        <f t="shared" si="1"/>
        <v>10002.980000000001</v>
      </c>
      <c r="K41" s="21">
        <v>78</v>
      </c>
      <c r="L41" s="24">
        <v>19.149999999999999</v>
      </c>
      <c r="M41" s="22">
        <v>19.3</v>
      </c>
      <c r="N41" s="20">
        <v>10270</v>
      </c>
      <c r="O41" s="20">
        <f t="shared" si="2"/>
        <v>10002.980000000001</v>
      </c>
      <c r="Q41" s="22">
        <v>13</v>
      </c>
      <c r="R41" s="24">
        <v>13.15</v>
      </c>
      <c r="S41" s="57">
        <f>AVERAGE(I48:I51)</f>
        <v>10270</v>
      </c>
    </row>
    <row r="42" spans="1:19" ht="17.25" customHeight="1">
      <c r="A42" s="17">
        <v>15</v>
      </c>
      <c r="B42" s="23">
        <v>3.3</v>
      </c>
      <c r="C42" s="25">
        <v>3.45</v>
      </c>
      <c r="D42" s="20">
        <v>10270</v>
      </c>
      <c r="E42" s="20">
        <f t="shared" si="0"/>
        <v>10002.980000000001</v>
      </c>
      <c r="F42" s="21">
        <v>47</v>
      </c>
      <c r="G42" s="22">
        <v>11.3</v>
      </c>
      <c r="H42" s="24">
        <v>11.45</v>
      </c>
      <c r="I42" s="20">
        <v>10270</v>
      </c>
      <c r="J42" s="20">
        <f t="shared" si="1"/>
        <v>10002.980000000001</v>
      </c>
      <c r="K42" s="21">
        <v>79</v>
      </c>
      <c r="L42" s="24">
        <v>19.3</v>
      </c>
      <c r="M42" s="22">
        <v>19.45</v>
      </c>
      <c r="N42" s="20">
        <v>10270</v>
      </c>
      <c r="O42" s="20">
        <f t="shared" si="2"/>
        <v>10002.980000000001</v>
      </c>
      <c r="Q42" s="22">
        <v>14</v>
      </c>
      <c r="R42" s="24">
        <v>14.15</v>
      </c>
      <c r="S42" s="57">
        <f>AVERAGE(I52:I55)</f>
        <v>10270</v>
      </c>
    </row>
    <row r="43" spans="1:19" ht="17.25" customHeight="1">
      <c r="A43" s="17">
        <v>16</v>
      </c>
      <c r="B43" s="17">
        <v>3.45</v>
      </c>
      <c r="C43" s="24">
        <v>4</v>
      </c>
      <c r="D43" s="20">
        <v>10270</v>
      </c>
      <c r="E43" s="20">
        <f t="shared" si="0"/>
        <v>10002.980000000001</v>
      </c>
      <c r="F43" s="21">
        <v>48</v>
      </c>
      <c r="G43" s="22">
        <v>11.45</v>
      </c>
      <c r="H43" s="24">
        <v>12</v>
      </c>
      <c r="I43" s="20">
        <v>10270</v>
      </c>
      <c r="J43" s="20">
        <f t="shared" si="1"/>
        <v>10002.980000000001</v>
      </c>
      <c r="K43" s="21">
        <v>80</v>
      </c>
      <c r="L43" s="24">
        <v>19.45</v>
      </c>
      <c r="M43" s="22">
        <v>20</v>
      </c>
      <c r="N43" s="20">
        <v>10270</v>
      </c>
      <c r="O43" s="20">
        <f t="shared" si="2"/>
        <v>10002.980000000001</v>
      </c>
      <c r="Q43" s="22">
        <v>15</v>
      </c>
      <c r="R43" s="22">
        <v>15.15</v>
      </c>
      <c r="S43" s="57">
        <f>AVERAGE(I56:I59)</f>
        <v>10270</v>
      </c>
    </row>
    <row r="44" spans="1:19" ht="17.25" customHeight="1">
      <c r="A44" s="17">
        <v>17</v>
      </c>
      <c r="B44" s="23">
        <v>4</v>
      </c>
      <c r="C44" s="25">
        <v>4.1500000000000004</v>
      </c>
      <c r="D44" s="20">
        <v>10270</v>
      </c>
      <c r="E44" s="20">
        <f t="shared" si="0"/>
        <v>10002.980000000001</v>
      </c>
      <c r="F44" s="21">
        <v>49</v>
      </c>
      <c r="G44" s="22">
        <v>12</v>
      </c>
      <c r="H44" s="24">
        <v>12.15</v>
      </c>
      <c r="I44" s="20">
        <v>10270</v>
      </c>
      <c r="J44" s="20">
        <f t="shared" si="1"/>
        <v>10002.980000000001</v>
      </c>
      <c r="K44" s="21">
        <v>81</v>
      </c>
      <c r="L44" s="24">
        <v>20</v>
      </c>
      <c r="M44" s="22">
        <v>20.149999999999999</v>
      </c>
      <c r="N44" s="20">
        <v>10270</v>
      </c>
      <c r="O44" s="20">
        <f t="shared" si="2"/>
        <v>10002.980000000001</v>
      </c>
      <c r="Q44" s="22">
        <v>16</v>
      </c>
      <c r="R44" s="22">
        <v>16.149999999999999</v>
      </c>
      <c r="S44" s="57">
        <f>AVERAGE(N28:N31)</f>
        <v>10270</v>
      </c>
    </row>
    <row r="45" spans="1:19" ht="17.25" customHeight="1">
      <c r="A45" s="17">
        <v>18</v>
      </c>
      <c r="B45" s="17">
        <v>4.1500000000000004</v>
      </c>
      <c r="C45" s="24">
        <v>4.3</v>
      </c>
      <c r="D45" s="20">
        <v>10270</v>
      </c>
      <c r="E45" s="20">
        <f t="shared" si="0"/>
        <v>10002.980000000001</v>
      </c>
      <c r="F45" s="21">
        <v>50</v>
      </c>
      <c r="G45" s="22">
        <v>12.15</v>
      </c>
      <c r="H45" s="24">
        <v>12.3</v>
      </c>
      <c r="I45" s="20">
        <v>10270</v>
      </c>
      <c r="J45" s="20">
        <f t="shared" si="1"/>
        <v>10002.980000000001</v>
      </c>
      <c r="K45" s="21">
        <v>82</v>
      </c>
      <c r="L45" s="24">
        <v>20.149999999999999</v>
      </c>
      <c r="M45" s="22">
        <v>20.3</v>
      </c>
      <c r="N45" s="20">
        <v>10270</v>
      </c>
      <c r="O45" s="20">
        <f t="shared" si="2"/>
        <v>10002.980000000001</v>
      </c>
      <c r="Q45" s="22">
        <v>17</v>
      </c>
      <c r="R45" s="22">
        <v>17.149999999999999</v>
      </c>
      <c r="S45" s="57">
        <f>AVERAGE(N32:N35)</f>
        <v>10270</v>
      </c>
    </row>
    <row r="46" spans="1:19" ht="17.25" customHeight="1">
      <c r="A46" s="17">
        <v>19</v>
      </c>
      <c r="B46" s="23">
        <v>4.3</v>
      </c>
      <c r="C46" s="25">
        <v>4.45</v>
      </c>
      <c r="D46" s="20">
        <v>10270</v>
      </c>
      <c r="E46" s="20">
        <f t="shared" si="0"/>
        <v>10002.980000000001</v>
      </c>
      <c r="F46" s="21">
        <v>51</v>
      </c>
      <c r="G46" s="22">
        <v>12.3</v>
      </c>
      <c r="H46" s="24">
        <v>12.45</v>
      </c>
      <c r="I46" s="20">
        <v>10270</v>
      </c>
      <c r="J46" s="20">
        <f t="shared" si="1"/>
        <v>10002.980000000001</v>
      </c>
      <c r="K46" s="21">
        <v>83</v>
      </c>
      <c r="L46" s="24">
        <v>20.3</v>
      </c>
      <c r="M46" s="22">
        <v>20.45</v>
      </c>
      <c r="N46" s="20">
        <v>10270</v>
      </c>
      <c r="O46" s="20">
        <f t="shared" si="2"/>
        <v>10002.980000000001</v>
      </c>
      <c r="Q46" s="24">
        <v>18</v>
      </c>
      <c r="R46" s="22">
        <v>18.149999999999999</v>
      </c>
      <c r="S46" s="57">
        <f>AVERAGE(N36:N39)</f>
        <v>10270</v>
      </c>
    </row>
    <row r="47" spans="1:19" ht="17.25" customHeight="1">
      <c r="A47" s="17">
        <v>20</v>
      </c>
      <c r="B47" s="17">
        <v>4.45</v>
      </c>
      <c r="C47" s="24">
        <v>5</v>
      </c>
      <c r="D47" s="20">
        <v>10270</v>
      </c>
      <c r="E47" s="20">
        <f t="shared" si="0"/>
        <v>10002.980000000001</v>
      </c>
      <c r="F47" s="21">
        <v>52</v>
      </c>
      <c r="G47" s="22">
        <v>12.45</v>
      </c>
      <c r="H47" s="24">
        <v>13</v>
      </c>
      <c r="I47" s="20">
        <v>10270</v>
      </c>
      <c r="J47" s="20">
        <f t="shared" si="1"/>
        <v>10002.980000000001</v>
      </c>
      <c r="K47" s="21">
        <v>84</v>
      </c>
      <c r="L47" s="24">
        <v>20.45</v>
      </c>
      <c r="M47" s="22">
        <v>21</v>
      </c>
      <c r="N47" s="20">
        <v>10270</v>
      </c>
      <c r="O47" s="20">
        <f t="shared" si="2"/>
        <v>10002.980000000001</v>
      </c>
      <c r="Q47" s="24">
        <v>19</v>
      </c>
      <c r="R47" s="22">
        <v>19.149999999999999</v>
      </c>
      <c r="S47" s="57">
        <f>AVERAGE(N40:N43)</f>
        <v>10270</v>
      </c>
    </row>
    <row r="48" spans="1:19" ht="17.25" customHeight="1">
      <c r="A48" s="17">
        <v>21</v>
      </c>
      <c r="B48" s="22">
        <v>5</v>
      </c>
      <c r="C48" s="25">
        <v>5.15</v>
      </c>
      <c r="D48" s="20">
        <v>10270</v>
      </c>
      <c r="E48" s="20">
        <f t="shared" si="0"/>
        <v>10002.980000000001</v>
      </c>
      <c r="F48" s="21">
        <v>53</v>
      </c>
      <c r="G48" s="22">
        <v>13</v>
      </c>
      <c r="H48" s="24">
        <v>13.15</v>
      </c>
      <c r="I48" s="20">
        <v>10270</v>
      </c>
      <c r="J48" s="20">
        <f t="shared" si="1"/>
        <v>10002.980000000001</v>
      </c>
      <c r="K48" s="21">
        <v>85</v>
      </c>
      <c r="L48" s="24">
        <v>21</v>
      </c>
      <c r="M48" s="22">
        <v>21.15</v>
      </c>
      <c r="N48" s="20">
        <v>10270</v>
      </c>
      <c r="O48" s="20">
        <f t="shared" si="2"/>
        <v>10002.980000000001</v>
      </c>
      <c r="Q48" s="24">
        <v>20</v>
      </c>
      <c r="R48" s="22">
        <v>20.149999999999999</v>
      </c>
      <c r="S48" s="57">
        <f>AVERAGE(N44:N47)</f>
        <v>10270</v>
      </c>
    </row>
    <row r="49" spans="1:19" ht="17.25" customHeight="1">
      <c r="A49" s="17">
        <v>22</v>
      </c>
      <c r="B49" s="19">
        <v>5.15</v>
      </c>
      <c r="C49" s="24">
        <v>5.3</v>
      </c>
      <c r="D49" s="20">
        <v>10270</v>
      </c>
      <c r="E49" s="20">
        <f t="shared" si="0"/>
        <v>10002.980000000001</v>
      </c>
      <c r="F49" s="21">
        <v>54</v>
      </c>
      <c r="G49" s="22">
        <v>13.15</v>
      </c>
      <c r="H49" s="24">
        <v>13.3</v>
      </c>
      <c r="I49" s="20">
        <v>10270</v>
      </c>
      <c r="J49" s="20">
        <f t="shared" si="1"/>
        <v>10002.980000000001</v>
      </c>
      <c r="K49" s="21">
        <v>86</v>
      </c>
      <c r="L49" s="24">
        <v>21.15</v>
      </c>
      <c r="M49" s="22">
        <v>21.3</v>
      </c>
      <c r="N49" s="20">
        <v>10270</v>
      </c>
      <c r="O49" s="20">
        <f t="shared" si="2"/>
        <v>10002.980000000001</v>
      </c>
      <c r="Q49" s="24">
        <v>21</v>
      </c>
      <c r="R49" s="22">
        <v>21.15</v>
      </c>
      <c r="S49" s="57">
        <f>AVERAGE(N48:N51)</f>
        <v>10270</v>
      </c>
    </row>
    <row r="50" spans="1:19" ht="17.25" customHeight="1">
      <c r="A50" s="17">
        <v>23</v>
      </c>
      <c r="B50" s="22">
        <v>5.3</v>
      </c>
      <c r="C50" s="25">
        <v>5.45</v>
      </c>
      <c r="D50" s="20">
        <v>10270</v>
      </c>
      <c r="E50" s="20">
        <f t="shared" si="0"/>
        <v>10002.980000000001</v>
      </c>
      <c r="F50" s="21">
        <v>55</v>
      </c>
      <c r="G50" s="22">
        <v>13.3</v>
      </c>
      <c r="H50" s="24">
        <v>13.45</v>
      </c>
      <c r="I50" s="20">
        <v>10270</v>
      </c>
      <c r="J50" s="20">
        <f t="shared" si="1"/>
        <v>10002.980000000001</v>
      </c>
      <c r="K50" s="21">
        <v>87</v>
      </c>
      <c r="L50" s="24">
        <v>21.3</v>
      </c>
      <c r="M50" s="22">
        <v>21.45</v>
      </c>
      <c r="N50" s="20">
        <v>10270</v>
      </c>
      <c r="O50" s="20">
        <f t="shared" si="2"/>
        <v>10002.980000000001</v>
      </c>
      <c r="Q50" s="24">
        <v>22</v>
      </c>
      <c r="R50" s="22">
        <v>22.15</v>
      </c>
      <c r="S50" s="57">
        <f>AVERAGE(N52:N55)</f>
        <v>10270</v>
      </c>
    </row>
    <row r="51" spans="1:19" ht="17.25" customHeight="1">
      <c r="A51" s="17">
        <v>24</v>
      </c>
      <c r="B51" s="19">
        <v>5.45</v>
      </c>
      <c r="C51" s="24">
        <v>6</v>
      </c>
      <c r="D51" s="20">
        <v>10270</v>
      </c>
      <c r="E51" s="20">
        <f t="shared" si="0"/>
        <v>10002.980000000001</v>
      </c>
      <c r="F51" s="21">
        <v>56</v>
      </c>
      <c r="G51" s="22">
        <v>13.45</v>
      </c>
      <c r="H51" s="24">
        <v>14</v>
      </c>
      <c r="I51" s="20">
        <v>10270</v>
      </c>
      <c r="J51" s="20">
        <f t="shared" si="1"/>
        <v>10002.980000000001</v>
      </c>
      <c r="K51" s="21">
        <v>88</v>
      </c>
      <c r="L51" s="24">
        <v>21.45</v>
      </c>
      <c r="M51" s="22">
        <v>22</v>
      </c>
      <c r="N51" s="20">
        <v>10270</v>
      </c>
      <c r="O51" s="20">
        <f t="shared" si="2"/>
        <v>10002.980000000001</v>
      </c>
      <c r="Q51" s="24">
        <v>23</v>
      </c>
      <c r="R51" s="22">
        <v>23.15</v>
      </c>
      <c r="S51" s="57">
        <f>AVERAGE(N56:N59)</f>
        <v>10270</v>
      </c>
    </row>
    <row r="52" spans="1:19" ht="17.25" customHeight="1">
      <c r="A52" s="17">
        <v>25</v>
      </c>
      <c r="B52" s="22">
        <v>6</v>
      </c>
      <c r="C52" s="25">
        <v>6.15</v>
      </c>
      <c r="D52" s="20">
        <v>10270</v>
      </c>
      <c r="E52" s="20">
        <f t="shared" si="0"/>
        <v>10002.980000000001</v>
      </c>
      <c r="F52" s="21">
        <v>57</v>
      </c>
      <c r="G52" s="22">
        <v>14</v>
      </c>
      <c r="H52" s="24">
        <v>14.15</v>
      </c>
      <c r="I52" s="20">
        <v>10270</v>
      </c>
      <c r="J52" s="20">
        <f t="shared" si="1"/>
        <v>10002.980000000001</v>
      </c>
      <c r="K52" s="21">
        <v>89</v>
      </c>
      <c r="L52" s="24">
        <v>22</v>
      </c>
      <c r="M52" s="22">
        <v>22.15</v>
      </c>
      <c r="N52" s="20">
        <v>10270</v>
      </c>
      <c r="O52" s="20">
        <f t="shared" si="2"/>
        <v>10002.980000000001</v>
      </c>
      <c r="Q52" s="56" t="s">
        <v>195</v>
      </c>
      <c r="R52"/>
      <c r="S52" s="57">
        <f>AVERAGE(S28:S51)</f>
        <v>10270</v>
      </c>
    </row>
    <row r="53" spans="1:19" ht="17.25" customHeight="1">
      <c r="A53" s="17">
        <v>26</v>
      </c>
      <c r="B53" s="19">
        <v>6.15</v>
      </c>
      <c r="C53" s="24">
        <v>6.3</v>
      </c>
      <c r="D53" s="20">
        <v>10270</v>
      </c>
      <c r="E53" s="20">
        <f t="shared" si="0"/>
        <v>10002.980000000001</v>
      </c>
      <c r="F53" s="21">
        <v>58</v>
      </c>
      <c r="G53" s="22">
        <v>14.15</v>
      </c>
      <c r="H53" s="24">
        <v>14.3</v>
      </c>
      <c r="I53" s="20">
        <v>10270</v>
      </c>
      <c r="J53" s="20">
        <f t="shared" si="1"/>
        <v>10002.980000000001</v>
      </c>
      <c r="K53" s="21">
        <v>90</v>
      </c>
      <c r="L53" s="24">
        <v>22.15</v>
      </c>
      <c r="M53" s="22">
        <v>22.3</v>
      </c>
      <c r="N53" s="20">
        <v>10270</v>
      </c>
      <c r="O53" s="20">
        <f t="shared" si="2"/>
        <v>10002.980000000001</v>
      </c>
    </row>
    <row r="54" spans="1:19" ht="17.25" customHeight="1">
      <c r="A54" s="17">
        <v>27</v>
      </c>
      <c r="B54" s="22">
        <v>6.3</v>
      </c>
      <c r="C54" s="25">
        <v>6.45</v>
      </c>
      <c r="D54" s="20">
        <v>10270</v>
      </c>
      <c r="E54" s="20">
        <f t="shared" si="0"/>
        <v>10002.980000000001</v>
      </c>
      <c r="F54" s="21">
        <v>59</v>
      </c>
      <c r="G54" s="22">
        <v>14.3</v>
      </c>
      <c r="H54" s="24">
        <v>14.45</v>
      </c>
      <c r="I54" s="20">
        <v>10270</v>
      </c>
      <c r="J54" s="20">
        <f t="shared" si="1"/>
        <v>10002.980000000001</v>
      </c>
      <c r="K54" s="21">
        <v>91</v>
      </c>
      <c r="L54" s="24">
        <v>22.3</v>
      </c>
      <c r="M54" s="22">
        <v>22.45</v>
      </c>
      <c r="N54" s="20">
        <v>10270</v>
      </c>
      <c r="O54" s="20">
        <f t="shared" si="2"/>
        <v>10002.980000000001</v>
      </c>
    </row>
    <row r="55" spans="1:19" ht="17.25" customHeight="1">
      <c r="A55" s="17">
        <v>28</v>
      </c>
      <c r="B55" s="19">
        <v>6.45</v>
      </c>
      <c r="C55" s="24">
        <v>7</v>
      </c>
      <c r="D55" s="20">
        <v>10270</v>
      </c>
      <c r="E55" s="20">
        <f t="shared" si="0"/>
        <v>10002.980000000001</v>
      </c>
      <c r="F55" s="21">
        <v>60</v>
      </c>
      <c r="G55" s="22">
        <v>14.45</v>
      </c>
      <c r="H55" s="22">
        <v>15</v>
      </c>
      <c r="I55" s="20">
        <v>10270</v>
      </c>
      <c r="J55" s="20">
        <f t="shared" si="1"/>
        <v>10002.980000000001</v>
      </c>
      <c r="K55" s="21">
        <v>92</v>
      </c>
      <c r="L55" s="24">
        <v>22.45</v>
      </c>
      <c r="M55" s="22">
        <v>23</v>
      </c>
      <c r="N55" s="20">
        <v>10270</v>
      </c>
      <c r="O55" s="20">
        <f t="shared" si="2"/>
        <v>10002.980000000001</v>
      </c>
    </row>
    <row r="56" spans="1:19" ht="17.25" customHeight="1">
      <c r="A56" s="17">
        <v>29</v>
      </c>
      <c r="B56" s="22">
        <v>7</v>
      </c>
      <c r="C56" s="25">
        <v>7.15</v>
      </c>
      <c r="D56" s="20">
        <v>10270</v>
      </c>
      <c r="E56" s="20">
        <f t="shared" si="0"/>
        <v>10002.980000000001</v>
      </c>
      <c r="F56" s="21">
        <v>61</v>
      </c>
      <c r="G56" s="22">
        <v>15</v>
      </c>
      <c r="H56" s="22">
        <v>15.15</v>
      </c>
      <c r="I56" s="20">
        <v>10270</v>
      </c>
      <c r="J56" s="20">
        <f t="shared" si="1"/>
        <v>10002.980000000001</v>
      </c>
      <c r="K56" s="21">
        <v>93</v>
      </c>
      <c r="L56" s="24">
        <v>23</v>
      </c>
      <c r="M56" s="22">
        <v>23.15</v>
      </c>
      <c r="N56" s="20">
        <v>10270</v>
      </c>
      <c r="O56" s="20">
        <f t="shared" si="2"/>
        <v>10002.980000000001</v>
      </c>
    </row>
    <row r="57" spans="1:19" ht="17.25" customHeight="1">
      <c r="A57" s="17">
        <v>30</v>
      </c>
      <c r="B57" s="19">
        <v>7.15</v>
      </c>
      <c r="C57" s="24">
        <v>7.3</v>
      </c>
      <c r="D57" s="20">
        <v>10270</v>
      </c>
      <c r="E57" s="20">
        <f t="shared" si="0"/>
        <v>10002.980000000001</v>
      </c>
      <c r="F57" s="21">
        <v>62</v>
      </c>
      <c r="G57" s="22">
        <v>15.15</v>
      </c>
      <c r="H57" s="22">
        <v>15.3</v>
      </c>
      <c r="I57" s="20">
        <v>10270</v>
      </c>
      <c r="J57" s="20">
        <f t="shared" si="1"/>
        <v>10002.980000000001</v>
      </c>
      <c r="K57" s="21">
        <v>94</v>
      </c>
      <c r="L57" s="22">
        <v>23.15</v>
      </c>
      <c r="M57" s="22">
        <v>23.3</v>
      </c>
      <c r="N57" s="20">
        <v>10270</v>
      </c>
      <c r="O57" s="20">
        <f t="shared" si="2"/>
        <v>10002.980000000001</v>
      </c>
    </row>
    <row r="58" spans="1:19" ht="17.25" customHeight="1">
      <c r="A58" s="17">
        <v>31</v>
      </c>
      <c r="B58" s="22">
        <v>7.3</v>
      </c>
      <c r="C58" s="25">
        <v>7.45</v>
      </c>
      <c r="D58" s="20">
        <v>10270</v>
      </c>
      <c r="E58" s="20">
        <f t="shared" si="0"/>
        <v>10002.980000000001</v>
      </c>
      <c r="F58" s="21">
        <v>63</v>
      </c>
      <c r="G58" s="22">
        <v>15.3</v>
      </c>
      <c r="H58" s="22">
        <v>15.45</v>
      </c>
      <c r="I58" s="20">
        <v>10270</v>
      </c>
      <c r="J58" s="20">
        <f t="shared" si="1"/>
        <v>10002.980000000001</v>
      </c>
      <c r="K58" s="21">
        <v>95</v>
      </c>
      <c r="L58" s="22">
        <v>23.3</v>
      </c>
      <c r="M58" s="22">
        <v>23.45</v>
      </c>
      <c r="N58" s="20">
        <v>10270</v>
      </c>
      <c r="O58" s="20">
        <f t="shared" si="2"/>
        <v>10002.980000000001</v>
      </c>
    </row>
    <row r="59" spans="1:19" ht="17.25" customHeight="1">
      <c r="A59" s="17">
        <v>32</v>
      </c>
      <c r="B59" s="19">
        <v>7.45</v>
      </c>
      <c r="C59" s="24">
        <v>8</v>
      </c>
      <c r="D59" s="20">
        <v>10270</v>
      </c>
      <c r="E59" s="20">
        <f t="shared" si="0"/>
        <v>10002.980000000001</v>
      </c>
      <c r="F59" s="21">
        <v>64</v>
      </c>
      <c r="G59" s="22">
        <v>15.45</v>
      </c>
      <c r="H59" s="22">
        <v>16</v>
      </c>
      <c r="I59" s="20">
        <v>10270</v>
      </c>
      <c r="J59" s="20">
        <f t="shared" si="1"/>
        <v>10002.980000000001</v>
      </c>
      <c r="K59" s="26">
        <v>96</v>
      </c>
      <c r="L59" s="22">
        <v>23.45</v>
      </c>
      <c r="M59" s="27">
        <v>24</v>
      </c>
      <c r="N59" s="20">
        <v>10270</v>
      </c>
      <c r="O59" s="20">
        <f t="shared" si="2"/>
        <v>10002.980000000001</v>
      </c>
    </row>
    <row r="60" spans="1:19" ht="17.25" customHeight="1">
      <c r="A60" s="28"/>
      <c r="B60" s="29"/>
      <c r="C60" s="30"/>
      <c r="D60" s="31">
        <f>SUM(D28:D59)</f>
        <v>328640</v>
      </c>
      <c r="E60" s="32">
        <f>SUM(E28:E59)</f>
        <v>320095.36000000004</v>
      </c>
      <c r="F60" s="33"/>
      <c r="G60" s="34"/>
      <c r="H60" s="34"/>
      <c r="I60" s="32">
        <f>SUM(I28:I59)</f>
        <v>328640</v>
      </c>
      <c r="J60" s="31">
        <f>SUM(J28:J59)</f>
        <v>320095.36000000004</v>
      </c>
      <c r="K60" s="33"/>
      <c r="L60" s="34"/>
      <c r="M60" s="34"/>
      <c r="N60" s="31">
        <f>SUM(N28:N59)</f>
        <v>328640</v>
      </c>
      <c r="O60" s="32">
        <f>SUM(O28:O59)</f>
        <v>320095.36000000004</v>
      </c>
      <c r="P60" s="12"/>
      <c r="Q60" s="35"/>
      <c r="R60" s="12"/>
    </row>
    <row r="64" spans="1:19" ht="17.25" customHeight="1">
      <c r="A64" s="51" t="s">
        <v>188</v>
      </c>
      <c r="B64" s="51">
        <f>SUM(D60,I60,N60)/(4000*1000)</f>
        <v>0.24648</v>
      </c>
      <c r="C64" s="51">
        <f>ROUNDDOWN(SUM(E60,J60,O60)/(4000*1000),4)</f>
        <v>0.24</v>
      </c>
    </row>
    <row r="66" spans="1:17" ht="17.25" customHeight="1">
      <c r="A66" s="2" t="s">
        <v>30</v>
      </c>
      <c r="D66" s="31"/>
      <c r="E66" s="36"/>
      <c r="J66" s="36"/>
      <c r="O66" s="36"/>
      <c r="Q66" s="36"/>
    </row>
    <row r="67" spans="1:17" ht="17.25" customHeight="1">
      <c r="D67" s="31"/>
      <c r="J67" s="36"/>
      <c r="Q67" s="36"/>
    </row>
    <row r="68" spans="1:17" ht="17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7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7.25" customHeight="1">
      <c r="D70" s="31"/>
      <c r="E70" s="36"/>
      <c r="H70" s="36"/>
      <c r="J70" s="36"/>
    </row>
    <row r="71" spans="1:17" ht="17.25" customHeight="1">
      <c r="D71" s="31"/>
      <c r="E71" s="36"/>
      <c r="H71" s="36"/>
    </row>
    <row r="72" spans="1:17" ht="17.25" customHeight="1">
      <c r="D72" s="31"/>
      <c r="E72" s="36"/>
      <c r="H72" s="36"/>
      <c r="M72" s="7" t="s">
        <v>33</v>
      </c>
    </row>
    <row r="73" spans="1:17" ht="17.25" customHeight="1">
      <c r="D73" s="31"/>
      <c r="E73" s="36"/>
      <c r="H73" s="36"/>
      <c r="M73" s="7" t="s">
        <v>34</v>
      </c>
    </row>
    <row r="74" spans="1:17" ht="17.25" customHeight="1">
      <c r="D74" s="31"/>
      <c r="E74" s="36"/>
      <c r="H74" s="36"/>
    </row>
    <row r="75" spans="1:17" ht="17.25" customHeight="1">
      <c r="D75" s="31"/>
      <c r="E75" s="36"/>
      <c r="H75" s="36"/>
    </row>
    <row r="76" spans="1:17" ht="17.25" customHeight="1">
      <c r="D76" s="31"/>
      <c r="E76" s="36"/>
      <c r="H76" s="36"/>
    </row>
    <row r="77" spans="1:17" ht="17.25" customHeight="1">
      <c r="D77" s="31"/>
      <c r="E77" s="36"/>
      <c r="H77" s="36"/>
    </row>
    <row r="78" spans="1:17" ht="17.25" customHeight="1">
      <c r="D78" s="31"/>
      <c r="E78" s="36"/>
      <c r="H78" s="36"/>
    </row>
    <row r="79" spans="1:17" ht="17.25" customHeight="1">
      <c r="D79" s="31"/>
      <c r="E79" s="36"/>
      <c r="H79" s="36"/>
    </row>
    <row r="80" spans="1:17" ht="17.25" customHeight="1">
      <c r="D80" s="31"/>
      <c r="E80" s="36"/>
      <c r="H80" s="36"/>
    </row>
    <row r="81" spans="4:8" ht="17.25" customHeight="1">
      <c r="D81" s="31"/>
      <c r="E81" s="36"/>
      <c r="H81" s="36"/>
    </row>
    <row r="82" spans="4:8" ht="17.25" customHeight="1">
      <c r="D82" s="31"/>
      <c r="E82" s="36"/>
      <c r="H82" s="36"/>
    </row>
    <row r="83" spans="4:8" ht="17.25" customHeight="1">
      <c r="D83" s="31"/>
      <c r="E83" s="36"/>
      <c r="H83" s="36"/>
    </row>
    <row r="84" spans="4:8" ht="17.25" customHeight="1">
      <c r="D84" s="31"/>
      <c r="E84" s="36"/>
      <c r="H84" s="36"/>
    </row>
    <row r="85" spans="4:8" ht="17.25" customHeight="1">
      <c r="D85" s="31"/>
      <c r="E85" s="36"/>
      <c r="H85" s="36"/>
    </row>
    <row r="86" spans="4:8" ht="17.25" customHeight="1">
      <c r="D86" s="31"/>
      <c r="E86" s="36"/>
      <c r="H86" s="36"/>
    </row>
    <row r="87" spans="4:8" ht="17.25" customHeight="1">
      <c r="D87" s="31"/>
      <c r="E87" s="36"/>
      <c r="H87" s="36"/>
    </row>
    <row r="88" spans="4:8" ht="17.25" customHeight="1">
      <c r="D88" s="31"/>
      <c r="E88" s="36"/>
      <c r="H88" s="36"/>
    </row>
    <row r="89" spans="4:8" ht="17.25" customHeight="1">
      <c r="D89" s="31"/>
      <c r="E89" s="36"/>
      <c r="H89" s="36"/>
    </row>
    <row r="90" spans="4:8" ht="17.25" customHeight="1">
      <c r="D90" s="31"/>
      <c r="E90" s="36"/>
      <c r="H90" s="36"/>
    </row>
    <row r="91" spans="4:8" ht="17.25" customHeight="1">
      <c r="D91" s="31"/>
      <c r="E91" s="36"/>
      <c r="H91" s="36"/>
    </row>
    <row r="92" spans="4:8" ht="17.25" customHeight="1">
      <c r="D92" s="31"/>
      <c r="E92" s="36"/>
      <c r="H92" s="36"/>
    </row>
    <row r="93" spans="4:8" ht="17.25" customHeight="1">
      <c r="D93" s="31"/>
      <c r="E93" s="36"/>
      <c r="H93" s="36"/>
    </row>
    <row r="94" spans="4:8" ht="17.25" customHeight="1">
      <c r="D94" s="31"/>
      <c r="E94" s="36"/>
      <c r="H94" s="36"/>
    </row>
    <row r="95" spans="4:8" ht="17.25" customHeight="1">
      <c r="D95" s="31"/>
      <c r="E95" s="36"/>
      <c r="H95" s="36"/>
    </row>
    <row r="96" spans="4:8" ht="17.25" customHeight="1">
      <c r="D96" s="40"/>
      <c r="E96" s="36"/>
      <c r="H96" s="36"/>
    </row>
    <row r="97" spans="4:8" ht="17.25" customHeight="1">
      <c r="E97" s="36"/>
      <c r="H97" s="36"/>
    </row>
    <row r="98" spans="4:8" ht="17.25" customHeight="1">
      <c r="E98" s="36"/>
      <c r="H98" s="36"/>
    </row>
    <row r="99" spans="4:8" ht="17.25" customHeight="1">
      <c r="E99" s="36"/>
      <c r="H99" s="36"/>
    </row>
    <row r="100" spans="4:8" ht="17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42</v>
      </c>
      <c r="N12" s="2" t="s">
        <v>43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10250</v>
      </c>
      <c r="E28" s="20">
        <f t="shared" ref="E28:E59" si="0">D28*(100-2.39)/100</f>
        <v>10005.025</v>
      </c>
      <c r="F28" s="21">
        <v>33</v>
      </c>
      <c r="G28" s="22">
        <v>8</v>
      </c>
      <c r="H28" s="22">
        <v>8.15</v>
      </c>
      <c r="I28" s="20">
        <v>10250</v>
      </c>
      <c r="J28" s="20">
        <f t="shared" ref="J28:J59" si="1">I28*(100-2.39)/100</f>
        <v>10005.025</v>
      </c>
      <c r="K28" s="21">
        <v>65</v>
      </c>
      <c r="L28" s="22">
        <v>16</v>
      </c>
      <c r="M28" s="22">
        <v>16.149999999999999</v>
      </c>
      <c r="N28" s="20">
        <v>10250</v>
      </c>
      <c r="O28" s="20">
        <f t="shared" ref="O28:O59" si="2">N28*(100-2.39)/100</f>
        <v>10005.025</v>
      </c>
      <c r="Q28" s="18">
        <v>0</v>
      </c>
      <c r="R28" s="19">
        <v>0.15</v>
      </c>
      <c r="S28" s="57">
        <f>AVERAGE(D28:D31)</f>
        <v>10250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10250</v>
      </c>
      <c r="E29" s="20">
        <f t="shared" si="0"/>
        <v>10005.025</v>
      </c>
      <c r="F29" s="21">
        <v>34</v>
      </c>
      <c r="G29" s="22">
        <v>8.15</v>
      </c>
      <c r="H29" s="22">
        <v>8.3000000000000007</v>
      </c>
      <c r="I29" s="20">
        <v>10250</v>
      </c>
      <c r="J29" s="20">
        <f t="shared" si="1"/>
        <v>10005.025</v>
      </c>
      <c r="K29" s="21">
        <v>66</v>
      </c>
      <c r="L29" s="22">
        <v>16.149999999999999</v>
      </c>
      <c r="M29" s="22">
        <v>16.3</v>
      </c>
      <c r="N29" s="20">
        <v>10250</v>
      </c>
      <c r="O29" s="20">
        <f t="shared" si="2"/>
        <v>10005.025</v>
      </c>
      <c r="Q29" s="22">
        <v>1</v>
      </c>
      <c r="R29" s="19">
        <v>1.1499999999999999</v>
      </c>
      <c r="S29" s="57">
        <f>AVERAGE(D32:D35)</f>
        <v>10250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10250</v>
      </c>
      <c r="E30" s="20">
        <f t="shared" si="0"/>
        <v>10005.025</v>
      </c>
      <c r="F30" s="21">
        <v>35</v>
      </c>
      <c r="G30" s="22">
        <v>8.3000000000000007</v>
      </c>
      <c r="H30" s="22">
        <v>8.4499999999999993</v>
      </c>
      <c r="I30" s="20">
        <v>10250</v>
      </c>
      <c r="J30" s="20">
        <f t="shared" si="1"/>
        <v>10005.025</v>
      </c>
      <c r="K30" s="21">
        <v>67</v>
      </c>
      <c r="L30" s="22">
        <v>16.3</v>
      </c>
      <c r="M30" s="22">
        <v>16.45</v>
      </c>
      <c r="N30" s="20">
        <v>10250</v>
      </c>
      <c r="O30" s="20">
        <f t="shared" si="2"/>
        <v>10005.025</v>
      </c>
      <c r="Q30" s="23">
        <v>2</v>
      </c>
      <c r="R30" s="19">
        <v>2.15</v>
      </c>
      <c r="S30" s="57">
        <f>AVERAGE(D36:D39)</f>
        <v>10250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10250</v>
      </c>
      <c r="E31" s="20">
        <f t="shared" si="0"/>
        <v>10005.025</v>
      </c>
      <c r="F31" s="21">
        <v>36</v>
      </c>
      <c r="G31" s="22">
        <v>8.4499999999999993</v>
      </c>
      <c r="H31" s="22">
        <v>9</v>
      </c>
      <c r="I31" s="20">
        <v>10250</v>
      </c>
      <c r="J31" s="20">
        <f t="shared" si="1"/>
        <v>10005.025</v>
      </c>
      <c r="K31" s="21">
        <v>68</v>
      </c>
      <c r="L31" s="22">
        <v>16.45</v>
      </c>
      <c r="M31" s="22">
        <v>17</v>
      </c>
      <c r="N31" s="20">
        <v>10250</v>
      </c>
      <c r="O31" s="20">
        <f t="shared" si="2"/>
        <v>10005.025</v>
      </c>
      <c r="Q31" s="23">
        <v>3</v>
      </c>
      <c r="R31" s="25">
        <v>3.15</v>
      </c>
      <c r="S31" s="57">
        <f>AVERAGE(D40:D43)</f>
        <v>10250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10250</v>
      </c>
      <c r="E32" s="20">
        <f t="shared" si="0"/>
        <v>10005.025</v>
      </c>
      <c r="F32" s="21">
        <v>37</v>
      </c>
      <c r="G32" s="22">
        <v>9</v>
      </c>
      <c r="H32" s="22">
        <v>9.15</v>
      </c>
      <c r="I32" s="20">
        <v>10250</v>
      </c>
      <c r="J32" s="20">
        <f t="shared" si="1"/>
        <v>10005.025</v>
      </c>
      <c r="K32" s="21">
        <v>69</v>
      </c>
      <c r="L32" s="22">
        <v>17</v>
      </c>
      <c r="M32" s="22">
        <v>17.149999999999999</v>
      </c>
      <c r="N32" s="20">
        <v>10250</v>
      </c>
      <c r="O32" s="20">
        <f t="shared" si="2"/>
        <v>10005.025</v>
      </c>
      <c r="Q32" s="23">
        <v>4</v>
      </c>
      <c r="R32" s="25">
        <v>4.1500000000000004</v>
      </c>
      <c r="S32" s="57">
        <f>AVERAGE(D44:D47)</f>
        <v>10250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10250</v>
      </c>
      <c r="E33" s="20">
        <f t="shared" si="0"/>
        <v>10005.025</v>
      </c>
      <c r="F33" s="21">
        <v>38</v>
      </c>
      <c r="G33" s="22">
        <v>9.15</v>
      </c>
      <c r="H33" s="22">
        <v>9.3000000000000007</v>
      </c>
      <c r="I33" s="20">
        <v>10250</v>
      </c>
      <c r="J33" s="20">
        <f t="shared" si="1"/>
        <v>10005.025</v>
      </c>
      <c r="K33" s="21">
        <v>70</v>
      </c>
      <c r="L33" s="22">
        <v>17.149999999999999</v>
      </c>
      <c r="M33" s="22">
        <v>17.3</v>
      </c>
      <c r="N33" s="20">
        <v>10250</v>
      </c>
      <c r="O33" s="20">
        <f t="shared" si="2"/>
        <v>10005.025</v>
      </c>
      <c r="Q33" s="22">
        <v>5</v>
      </c>
      <c r="R33" s="25">
        <v>5.15</v>
      </c>
      <c r="S33" s="57">
        <f>AVERAGE(D48:D51)</f>
        <v>10250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10250</v>
      </c>
      <c r="E34" s="20">
        <f t="shared" si="0"/>
        <v>10005.025</v>
      </c>
      <c r="F34" s="21">
        <v>39</v>
      </c>
      <c r="G34" s="22">
        <v>9.3000000000000007</v>
      </c>
      <c r="H34" s="22">
        <v>9.4499999999999993</v>
      </c>
      <c r="I34" s="20">
        <v>10250</v>
      </c>
      <c r="J34" s="20">
        <f t="shared" si="1"/>
        <v>10005.025</v>
      </c>
      <c r="K34" s="21">
        <v>71</v>
      </c>
      <c r="L34" s="22">
        <v>17.3</v>
      </c>
      <c r="M34" s="22">
        <v>17.45</v>
      </c>
      <c r="N34" s="20">
        <v>10250</v>
      </c>
      <c r="O34" s="20">
        <f t="shared" si="2"/>
        <v>10005.025</v>
      </c>
      <c r="Q34" s="22">
        <v>6</v>
      </c>
      <c r="R34" s="25">
        <v>6.15</v>
      </c>
      <c r="S34" s="57">
        <f>AVERAGE(D52:D55)</f>
        <v>10250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10250</v>
      </c>
      <c r="E35" s="20">
        <f t="shared" si="0"/>
        <v>10005.025</v>
      </c>
      <c r="F35" s="21">
        <v>40</v>
      </c>
      <c r="G35" s="22">
        <v>9.4499999999999993</v>
      </c>
      <c r="H35" s="22">
        <v>10</v>
      </c>
      <c r="I35" s="20">
        <v>10250</v>
      </c>
      <c r="J35" s="20">
        <f t="shared" si="1"/>
        <v>10005.025</v>
      </c>
      <c r="K35" s="21">
        <v>72</v>
      </c>
      <c r="L35" s="24">
        <v>17.45</v>
      </c>
      <c r="M35" s="22">
        <v>18</v>
      </c>
      <c r="N35" s="20">
        <v>10250</v>
      </c>
      <c r="O35" s="20">
        <f t="shared" si="2"/>
        <v>10005.025</v>
      </c>
      <c r="Q35" s="22">
        <v>7</v>
      </c>
      <c r="R35" s="25">
        <v>7.15</v>
      </c>
      <c r="S35" s="57">
        <f>AVERAGE(D56:D59)</f>
        <v>10250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10250</v>
      </c>
      <c r="E36" s="20">
        <f t="shared" si="0"/>
        <v>10005.025</v>
      </c>
      <c r="F36" s="21">
        <v>41</v>
      </c>
      <c r="G36" s="22">
        <v>10</v>
      </c>
      <c r="H36" s="24">
        <v>10.15</v>
      </c>
      <c r="I36" s="20">
        <v>10250</v>
      </c>
      <c r="J36" s="20">
        <f t="shared" si="1"/>
        <v>10005.025</v>
      </c>
      <c r="K36" s="21">
        <v>73</v>
      </c>
      <c r="L36" s="24">
        <v>18</v>
      </c>
      <c r="M36" s="22">
        <v>18.149999999999999</v>
      </c>
      <c r="N36" s="20">
        <v>10250</v>
      </c>
      <c r="O36" s="20">
        <f t="shared" si="2"/>
        <v>10005.025</v>
      </c>
      <c r="Q36" s="22">
        <v>8</v>
      </c>
      <c r="R36" s="22">
        <v>8.15</v>
      </c>
      <c r="S36" s="57">
        <f>AVERAGE(I28:I31)</f>
        <v>10250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10250</v>
      </c>
      <c r="E37" s="20">
        <f t="shared" si="0"/>
        <v>10005.025</v>
      </c>
      <c r="F37" s="21">
        <v>42</v>
      </c>
      <c r="G37" s="22">
        <v>10.15</v>
      </c>
      <c r="H37" s="24">
        <v>10.3</v>
      </c>
      <c r="I37" s="20">
        <v>10250</v>
      </c>
      <c r="J37" s="20">
        <f t="shared" si="1"/>
        <v>10005.025</v>
      </c>
      <c r="K37" s="21">
        <v>74</v>
      </c>
      <c r="L37" s="24">
        <v>18.149999999999999</v>
      </c>
      <c r="M37" s="22">
        <v>18.3</v>
      </c>
      <c r="N37" s="20">
        <v>10250</v>
      </c>
      <c r="O37" s="20">
        <f t="shared" si="2"/>
        <v>10005.025</v>
      </c>
      <c r="Q37" s="22">
        <v>9</v>
      </c>
      <c r="R37" s="22">
        <v>9.15</v>
      </c>
      <c r="S37" s="57">
        <f>AVERAGE(I32:I35)</f>
        <v>10250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10250</v>
      </c>
      <c r="E38" s="20">
        <f t="shared" si="0"/>
        <v>10005.025</v>
      </c>
      <c r="F38" s="21">
        <v>43</v>
      </c>
      <c r="G38" s="22">
        <v>10.3</v>
      </c>
      <c r="H38" s="24">
        <v>10.45</v>
      </c>
      <c r="I38" s="20">
        <v>10250</v>
      </c>
      <c r="J38" s="20">
        <f t="shared" si="1"/>
        <v>10005.025</v>
      </c>
      <c r="K38" s="21">
        <v>75</v>
      </c>
      <c r="L38" s="24">
        <v>18.3</v>
      </c>
      <c r="M38" s="22">
        <v>18.45</v>
      </c>
      <c r="N38" s="20">
        <v>10250</v>
      </c>
      <c r="O38" s="20">
        <f t="shared" si="2"/>
        <v>10005.025</v>
      </c>
      <c r="Q38" s="22">
        <v>10</v>
      </c>
      <c r="R38" s="24">
        <v>10.15</v>
      </c>
      <c r="S38" s="57">
        <f>AVERAGE(I36:I39)</f>
        <v>10250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10250</v>
      </c>
      <c r="E39" s="20">
        <f t="shared" si="0"/>
        <v>10005.025</v>
      </c>
      <c r="F39" s="21">
        <v>44</v>
      </c>
      <c r="G39" s="22">
        <v>10.45</v>
      </c>
      <c r="H39" s="24">
        <v>11</v>
      </c>
      <c r="I39" s="20">
        <v>10250</v>
      </c>
      <c r="J39" s="20">
        <f t="shared" si="1"/>
        <v>10005.025</v>
      </c>
      <c r="K39" s="21">
        <v>76</v>
      </c>
      <c r="L39" s="24">
        <v>18.45</v>
      </c>
      <c r="M39" s="22">
        <v>19</v>
      </c>
      <c r="N39" s="20">
        <v>10250</v>
      </c>
      <c r="O39" s="20">
        <f t="shared" si="2"/>
        <v>10005.025</v>
      </c>
      <c r="Q39" s="22">
        <v>11</v>
      </c>
      <c r="R39" s="24">
        <v>11.15</v>
      </c>
      <c r="S39" s="57">
        <f>AVERAGE(I40:I43)</f>
        <v>10250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10250</v>
      </c>
      <c r="E40" s="20">
        <f t="shared" si="0"/>
        <v>10005.025</v>
      </c>
      <c r="F40" s="21">
        <v>45</v>
      </c>
      <c r="G40" s="22">
        <v>11</v>
      </c>
      <c r="H40" s="24">
        <v>11.15</v>
      </c>
      <c r="I40" s="20">
        <v>10250</v>
      </c>
      <c r="J40" s="20">
        <f t="shared" si="1"/>
        <v>10005.025</v>
      </c>
      <c r="K40" s="21">
        <v>77</v>
      </c>
      <c r="L40" s="24">
        <v>19</v>
      </c>
      <c r="M40" s="22">
        <v>19.149999999999999</v>
      </c>
      <c r="N40" s="20">
        <v>10250</v>
      </c>
      <c r="O40" s="20">
        <f t="shared" si="2"/>
        <v>10005.025</v>
      </c>
      <c r="Q40" s="22">
        <v>12</v>
      </c>
      <c r="R40" s="24">
        <v>12.15</v>
      </c>
      <c r="S40" s="57">
        <f>AVERAGE(I44:I47)</f>
        <v>10250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10250</v>
      </c>
      <c r="E41" s="20">
        <f t="shared" si="0"/>
        <v>10005.025</v>
      </c>
      <c r="F41" s="21">
        <v>46</v>
      </c>
      <c r="G41" s="22">
        <v>11.15</v>
      </c>
      <c r="H41" s="24">
        <v>11.3</v>
      </c>
      <c r="I41" s="20">
        <v>10250</v>
      </c>
      <c r="J41" s="20">
        <f t="shared" si="1"/>
        <v>10005.025</v>
      </c>
      <c r="K41" s="21">
        <v>78</v>
      </c>
      <c r="L41" s="24">
        <v>19.149999999999999</v>
      </c>
      <c r="M41" s="22">
        <v>19.3</v>
      </c>
      <c r="N41" s="20">
        <v>10250</v>
      </c>
      <c r="O41" s="20">
        <f t="shared" si="2"/>
        <v>10005.025</v>
      </c>
      <c r="Q41" s="22">
        <v>13</v>
      </c>
      <c r="R41" s="24">
        <v>13.15</v>
      </c>
      <c r="S41" s="57">
        <f>AVERAGE(I48:I51)</f>
        <v>10250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10250</v>
      </c>
      <c r="E42" s="20">
        <f t="shared" si="0"/>
        <v>10005.025</v>
      </c>
      <c r="F42" s="21">
        <v>47</v>
      </c>
      <c r="G42" s="22">
        <v>11.3</v>
      </c>
      <c r="H42" s="24">
        <v>11.45</v>
      </c>
      <c r="I42" s="20">
        <v>10250</v>
      </c>
      <c r="J42" s="20">
        <f t="shared" si="1"/>
        <v>10005.025</v>
      </c>
      <c r="K42" s="21">
        <v>79</v>
      </c>
      <c r="L42" s="24">
        <v>19.3</v>
      </c>
      <c r="M42" s="22">
        <v>19.45</v>
      </c>
      <c r="N42" s="20">
        <v>10250</v>
      </c>
      <c r="O42" s="20">
        <f t="shared" si="2"/>
        <v>10005.025</v>
      </c>
      <c r="Q42" s="22">
        <v>14</v>
      </c>
      <c r="R42" s="24">
        <v>14.15</v>
      </c>
      <c r="S42" s="57">
        <f>AVERAGE(I52:I55)</f>
        <v>10250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10250</v>
      </c>
      <c r="E43" s="20">
        <f t="shared" si="0"/>
        <v>10005.025</v>
      </c>
      <c r="F43" s="21">
        <v>48</v>
      </c>
      <c r="G43" s="22">
        <v>11.45</v>
      </c>
      <c r="H43" s="24">
        <v>12</v>
      </c>
      <c r="I43" s="20">
        <v>10250</v>
      </c>
      <c r="J43" s="20">
        <f t="shared" si="1"/>
        <v>10005.025</v>
      </c>
      <c r="K43" s="21">
        <v>80</v>
      </c>
      <c r="L43" s="24">
        <v>19.45</v>
      </c>
      <c r="M43" s="22">
        <v>20</v>
      </c>
      <c r="N43" s="20">
        <v>10250</v>
      </c>
      <c r="O43" s="20">
        <f t="shared" si="2"/>
        <v>10005.025</v>
      </c>
      <c r="Q43" s="22">
        <v>15</v>
      </c>
      <c r="R43" s="22">
        <v>15.15</v>
      </c>
      <c r="S43" s="57">
        <f>AVERAGE(I56:I59)</f>
        <v>10250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10250</v>
      </c>
      <c r="E44" s="20">
        <f t="shared" si="0"/>
        <v>10005.025</v>
      </c>
      <c r="F44" s="21">
        <v>49</v>
      </c>
      <c r="G44" s="22">
        <v>12</v>
      </c>
      <c r="H44" s="24">
        <v>12.15</v>
      </c>
      <c r="I44" s="20">
        <v>10250</v>
      </c>
      <c r="J44" s="20">
        <f t="shared" si="1"/>
        <v>10005.025</v>
      </c>
      <c r="K44" s="21">
        <v>81</v>
      </c>
      <c r="L44" s="24">
        <v>20</v>
      </c>
      <c r="M44" s="22">
        <v>20.149999999999999</v>
      </c>
      <c r="N44" s="20">
        <v>10250</v>
      </c>
      <c r="O44" s="20">
        <f t="shared" si="2"/>
        <v>10005.025</v>
      </c>
      <c r="Q44" s="22">
        <v>16</v>
      </c>
      <c r="R44" s="22">
        <v>16.149999999999999</v>
      </c>
      <c r="S44" s="57">
        <f>AVERAGE(N28:N31)</f>
        <v>10250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10250</v>
      </c>
      <c r="E45" s="20">
        <f t="shared" si="0"/>
        <v>10005.025</v>
      </c>
      <c r="F45" s="21">
        <v>50</v>
      </c>
      <c r="G45" s="22">
        <v>12.15</v>
      </c>
      <c r="H45" s="24">
        <v>12.3</v>
      </c>
      <c r="I45" s="20">
        <v>10250</v>
      </c>
      <c r="J45" s="20">
        <f t="shared" si="1"/>
        <v>10005.025</v>
      </c>
      <c r="K45" s="21">
        <v>82</v>
      </c>
      <c r="L45" s="24">
        <v>20.149999999999999</v>
      </c>
      <c r="M45" s="22">
        <v>20.3</v>
      </c>
      <c r="N45" s="20">
        <v>10250</v>
      </c>
      <c r="O45" s="20">
        <f t="shared" si="2"/>
        <v>10005.025</v>
      </c>
      <c r="Q45" s="22">
        <v>17</v>
      </c>
      <c r="R45" s="22">
        <v>17.149999999999999</v>
      </c>
      <c r="S45" s="57">
        <f>AVERAGE(N32:N35)</f>
        <v>10250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10250</v>
      </c>
      <c r="E46" s="20">
        <f t="shared" si="0"/>
        <v>10005.025</v>
      </c>
      <c r="F46" s="21">
        <v>51</v>
      </c>
      <c r="G46" s="22">
        <v>12.3</v>
      </c>
      <c r="H46" s="24">
        <v>12.45</v>
      </c>
      <c r="I46" s="20">
        <v>10250</v>
      </c>
      <c r="J46" s="20">
        <f t="shared" si="1"/>
        <v>10005.025</v>
      </c>
      <c r="K46" s="21">
        <v>83</v>
      </c>
      <c r="L46" s="24">
        <v>20.3</v>
      </c>
      <c r="M46" s="22">
        <v>20.45</v>
      </c>
      <c r="N46" s="20">
        <v>10250</v>
      </c>
      <c r="O46" s="20">
        <f t="shared" si="2"/>
        <v>10005.025</v>
      </c>
      <c r="Q46" s="24">
        <v>18</v>
      </c>
      <c r="R46" s="22">
        <v>18.149999999999999</v>
      </c>
      <c r="S46" s="57">
        <f>AVERAGE(N36:N39)</f>
        <v>10250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10250</v>
      </c>
      <c r="E47" s="20">
        <f t="shared" si="0"/>
        <v>10005.025</v>
      </c>
      <c r="F47" s="21">
        <v>52</v>
      </c>
      <c r="G47" s="22">
        <v>12.45</v>
      </c>
      <c r="H47" s="24">
        <v>13</v>
      </c>
      <c r="I47" s="20">
        <v>10250</v>
      </c>
      <c r="J47" s="20">
        <f t="shared" si="1"/>
        <v>10005.025</v>
      </c>
      <c r="K47" s="21">
        <v>84</v>
      </c>
      <c r="L47" s="24">
        <v>20.45</v>
      </c>
      <c r="M47" s="22">
        <v>21</v>
      </c>
      <c r="N47" s="20">
        <v>10250</v>
      </c>
      <c r="O47" s="20">
        <f t="shared" si="2"/>
        <v>10005.025</v>
      </c>
      <c r="Q47" s="24">
        <v>19</v>
      </c>
      <c r="R47" s="22">
        <v>19.149999999999999</v>
      </c>
      <c r="S47" s="57">
        <f>AVERAGE(N40:N43)</f>
        <v>10250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10250</v>
      </c>
      <c r="E48" s="20">
        <f t="shared" si="0"/>
        <v>10005.025</v>
      </c>
      <c r="F48" s="21">
        <v>53</v>
      </c>
      <c r="G48" s="22">
        <v>13</v>
      </c>
      <c r="H48" s="24">
        <v>13.15</v>
      </c>
      <c r="I48" s="20">
        <v>10250</v>
      </c>
      <c r="J48" s="20">
        <f t="shared" si="1"/>
        <v>10005.025</v>
      </c>
      <c r="K48" s="21">
        <v>85</v>
      </c>
      <c r="L48" s="24">
        <v>21</v>
      </c>
      <c r="M48" s="22">
        <v>21.15</v>
      </c>
      <c r="N48" s="20">
        <v>10250</v>
      </c>
      <c r="O48" s="20">
        <f t="shared" si="2"/>
        <v>10005.025</v>
      </c>
      <c r="Q48" s="24">
        <v>20</v>
      </c>
      <c r="R48" s="22">
        <v>20.149999999999999</v>
      </c>
      <c r="S48" s="57">
        <f>AVERAGE(N44:N47)</f>
        <v>10250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10250</v>
      </c>
      <c r="E49" s="20">
        <f t="shared" si="0"/>
        <v>10005.025</v>
      </c>
      <c r="F49" s="21">
        <v>54</v>
      </c>
      <c r="G49" s="22">
        <v>13.15</v>
      </c>
      <c r="H49" s="24">
        <v>13.3</v>
      </c>
      <c r="I49" s="20">
        <v>10250</v>
      </c>
      <c r="J49" s="20">
        <f t="shared" si="1"/>
        <v>10005.025</v>
      </c>
      <c r="K49" s="21">
        <v>86</v>
      </c>
      <c r="L49" s="24">
        <v>21.15</v>
      </c>
      <c r="M49" s="22">
        <v>21.3</v>
      </c>
      <c r="N49" s="20">
        <v>10250</v>
      </c>
      <c r="O49" s="20">
        <f t="shared" si="2"/>
        <v>10005.025</v>
      </c>
      <c r="Q49" s="24">
        <v>21</v>
      </c>
      <c r="R49" s="22">
        <v>21.15</v>
      </c>
      <c r="S49" s="57">
        <f>AVERAGE(N48:N51)</f>
        <v>10250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10250</v>
      </c>
      <c r="E50" s="20">
        <f t="shared" si="0"/>
        <v>10005.025</v>
      </c>
      <c r="F50" s="21">
        <v>55</v>
      </c>
      <c r="G50" s="22">
        <v>13.3</v>
      </c>
      <c r="H50" s="24">
        <v>13.45</v>
      </c>
      <c r="I50" s="20">
        <v>10250</v>
      </c>
      <c r="J50" s="20">
        <f t="shared" si="1"/>
        <v>10005.025</v>
      </c>
      <c r="K50" s="21">
        <v>87</v>
      </c>
      <c r="L50" s="24">
        <v>21.3</v>
      </c>
      <c r="M50" s="22">
        <v>21.45</v>
      </c>
      <c r="N50" s="20">
        <v>10250</v>
      </c>
      <c r="O50" s="20">
        <f t="shared" si="2"/>
        <v>10005.025</v>
      </c>
      <c r="Q50" s="24">
        <v>22</v>
      </c>
      <c r="R50" s="22">
        <v>22.15</v>
      </c>
      <c r="S50" s="57">
        <f>AVERAGE(N52:N55)</f>
        <v>10250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10250</v>
      </c>
      <c r="E51" s="20">
        <f t="shared" si="0"/>
        <v>10005.025</v>
      </c>
      <c r="F51" s="21">
        <v>56</v>
      </c>
      <c r="G51" s="22">
        <v>13.45</v>
      </c>
      <c r="H51" s="24">
        <v>14</v>
      </c>
      <c r="I51" s="20">
        <v>10250</v>
      </c>
      <c r="J51" s="20">
        <f t="shared" si="1"/>
        <v>10005.025</v>
      </c>
      <c r="K51" s="21">
        <v>88</v>
      </c>
      <c r="L51" s="24">
        <v>21.45</v>
      </c>
      <c r="M51" s="22">
        <v>22</v>
      </c>
      <c r="N51" s="20">
        <v>10250</v>
      </c>
      <c r="O51" s="20">
        <f t="shared" si="2"/>
        <v>10005.025</v>
      </c>
      <c r="Q51" s="24">
        <v>23</v>
      </c>
      <c r="R51" s="22">
        <v>23.15</v>
      </c>
      <c r="S51" s="57">
        <f>AVERAGE(N56:N59)</f>
        <v>10250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10250</v>
      </c>
      <c r="E52" s="20">
        <f t="shared" si="0"/>
        <v>10005.025</v>
      </c>
      <c r="F52" s="21">
        <v>57</v>
      </c>
      <c r="G52" s="22">
        <v>14</v>
      </c>
      <c r="H52" s="24">
        <v>14.15</v>
      </c>
      <c r="I52" s="20">
        <v>10250</v>
      </c>
      <c r="J52" s="20">
        <f t="shared" si="1"/>
        <v>10005.025</v>
      </c>
      <c r="K52" s="21">
        <v>89</v>
      </c>
      <c r="L52" s="24">
        <v>22</v>
      </c>
      <c r="M52" s="22">
        <v>22.15</v>
      </c>
      <c r="N52" s="20">
        <v>10250</v>
      </c>
      <c r="O52" s="20">
        <f t="shared" si="2"/>
        <v>10005.025</v>
      </c>
      <c r="Q52" s="56" t="s">
        <v>195</v>
      </c>
      <c r="S52" s="57">
        <f>AVERAGE(S28:S51)</f>
        <v>10250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10250</v>
      </c>
      <c r="E53" s="20">
        <f t="shared" si="0"/>
        <v>10005.025</v>
      </c>
      <c r="F53" s="21">
        <v>58</v>
      </c>
      <c r="G53" s="22">
        <v>14.15</v>
      </c>
      <c r="H53" s="24">
        <v>14.3</v>
      </c>
      <c r="I53" s="20">
        <v>10250</v>
      </c>
      <c r="J53" s="20">
        <f t="shared" si="1"/>
        <v>10005.025</v>
      </c>
      <c r="K53" s="21">
        <v>90</v>
      </c>
      <c r="L53" s="24">
        <v>22.15</v>
      </c>
      <c r="M53" s="22">
        <v>22.3</v>
      </c>
      <c r="N53" s="20">
        <v>10250</v>
      </c>
      <c r="O53" s="20">
        <f t="shared" si="2"/>
        <v>10005.025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10250</v>
      </c>
      <c r="E54" s="20">
        <f t="shared" si="0"/>
        <v>10005.025</v>
      </c>
      <c r="F54" s="21">
        <v>59</v>
      </c>
      <c r="G54" s="22">
        <v>14.3</v>
      </c>
      <c r="H54" s="24">
        <v>14.45</v>
      </c>
      <c r="I54" s="20">
        <v>10250</v>
      </c>
      <c r="J54" s="20">
        <f t="shared" si="1"/>
        <v>10005.025</v>
      </c>
      <c r="K54" s="21">
        <v>91</v>
      </c>
      <c r="L54" s="24">
        <v>22.3</v>
      </c>
      <c r="M54" s="22">
        <v>22.45</v>
      </c>
      <c r="N54" s="20">
        <v>10250</v>
      </c>
      <c r="O54" s="20">
        <f t="shared" si="2"/>
        <v>10005.025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10250</v>
      </c>
      <c r="E55" s="20">
        <f t="shared" si="0"/>
        <v>10005.025</v>
      </c>
      <c r="F55" s="21">
        <v>60</v>
      </c>
      <c r="G55" s="22">
        <v>14.45</v>
      </c>
      <c r="H55" s="22">
        <v>15</v>
      </c>
      <c r="I55" s="20">
        <v>10250</v>
      </c>
      <c r="J55" s="20">
        <f t="shared" si="1"/>
        <v>10005.025</v>
      </c>
      <c r="K55" s="21">
        <v>92</v>
      </c>
      <c r="L55" s="24">
        <v>22.45</v>
      </c>
      <c r="M55" s="22">
        <v>23</v>
      </c>
      <c r="N55" s="20">
        <v>10250</v>
      </c>
      <c r="O55" s="20">
        <f t="shared" si="2"/>
        <v>10005.025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10250</v>
      </c>
      <c r="E56" s="20">
        <f t="shared" si="0"/>
        <v>10005.025</v>
      </c>
      <c r="F56" s="21">
        <v>61</v>
      </c>
      <c r="G56" s="22">
        <v>15</v>
      </c>
      <c r="H56" s="22">
        <v>15.15</v>
      </c>
      <c r="I56" s="20">
        <v>10250</v>
      </c>
      <c r="J56" s="20">
        <f t="shared" si="1"/>
        <v>10005.025</v>
      </c>
      <c r="K56" s="21">
        <v>93</v>
      </c>
      <c r="L56" s="24">
        <v>23</v>
      </c>
      <c r="M56" s="22">
        <v>23.15</v>
      </c>
      <c r="N56" s="20">
        <v>10250</v>
      </c>
      <c r="O56" s="20">
        <f t="shared" si="2"/>
        <v>10005.025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10250</v>
      </c>
      <c r="E57" s="20">
        <f t="shared" si="0"/>
        <v>10005.025</v>
      </c>
      <c r="F57" s="21">
        <v>62</v>
      </c>
      <c r="G57" s="22">
        <v>15.15</v>
      </c>
      <c r="H57" s="22">
        <v>15.3</v>
      </c>
      <c r="I57" s="20">
        <v>10250</v>
      </c>
      <c r="J57" s="20">
        <f t="shared" si="1"/>
        <v>10005.025</v>
      </c>
      <c r="K57" s="21">
        <v>94</v>
      </c>
      <c r="L57" s="22">
        <v>23.15</v>
      </c>
      <c r="M57" s="22">
        <v>23.3</v>
      </c>
      <c r="N57" s="20">
        <v>10250</v>
      </c>
      <c r="O57" s="20">
        <f t="shared" si="2"/>
        <v>10005.025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10250</v>
      </c>
      <c r="E58" s="20">
        <f t="shared" si="0"/>
        <v>10005.025</v>
      </c>
      <c r="F58" s="21">
        <v>63</v>
      </c>
      <c r="G58" s="22">
        <v>15.3</v>
      </c>
      <c r="H58" s="22">
        <v>15.45</v>
      </c>
      <c r="I58" s="20">
        <v>10250</v>
      </c>
      <c r="J58" s="20">
        <f t="shared" si="1"/>
        <v>10005.025</v>
      </c>
      <c r="K58" s="21">
        <v>95</v>
      </c>
      <c r="L58" s="22">
        <v>23.3</v>
      </c>
      <c r="M58" s="22">
        <v>23.45</v>
      </c>
      <c r="N58" s="20">
        <v>10250</v>
      </c>
      <c r="O58" s="20">
        <f t="shared" si="2"/>
        <v>10005.025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10250</v>
      </c>
      <c r="E59" s="20">
        <f t="shared" si="0"/>
        <v>10005.025</v>
      </c>
      <c r="F59" s="21">
        <v>64</v>
      </c>
      <c r="G59" s="22">
        <v>15.45</v>
      </c>
      <c r="H59" s="22">
        <v>16</v>
      </c>
      <c r="I59" s="20">
        <v>10250</v>
      </c>
      <c r="J59" s="20">
        <f t="shared" si="1"/>
        <v>10005.025</v>
      </c>
      <c r="K59" s="26">
        <v>96</v>
      </c>
      <c r="L59" s="22">
        <v>23.45</v>
      </c>
      <c r="M59" s="27">
        <v>24</v>
      </c>
      <c r="N59" s="20">
        <v>10250</v>
      </c>
      <c r="O59" s="20">
        <f t="shared" si="2"/>
        <v>10005.025</v>
      </c>
    </row>
    <row r="60" spans="1:19" ht="12.75" customHeight="1">
      <c r="A60" s="28"/>
      <c r="B60" s="29"/>
      <c r="C60" s="30"/>
      <c r="D60" s="31">
        <f>SUM(D28:D59)</f>
        <v>328000</v>
      </c>
      <c r="E60" s="32">
        <f>SUM(E28:E59)</f>
        <v>320160.80000000005</v>
      </c>
      <c r="F60" s="33"/>
      <c r="G60" s="34"/>
      <c r="H60" s="34"/>
      <c r="I60" s="32">
        <f>SUM(I28:I59)</f>
        <v>328000</v>
      </c>
      <c r="J60" s="31">
        <f>SUM(J28:J59)</f>
        <v>320160.80000000005</v>
      </c>
      <c r="K60" s="33"/>
      <c r="L60" s="34"/>
      <c r="M60" s="34"/>
      <c r="N60" s="31">
        <f>SUM(N28:N59)</f>
        <v>328000</v>
      </c>
      <c r="O60" s="32">
        <f>SUM(O28:O59)</f>
        <v>320160.80000000005</v>
      </c>
      <c r="P60" s="12"/>
      <c r="Q60" s="35"/>
      <c r="R60" s="12"/>
    </row>
    <row r="64" spans="1:19" ht="12.75" customHeight="1">
      <c r="A64" t="s">
        <v>44</v>
      </c>
      <c r="B64">
        <f>SUM(D60,I60,N60)/(4000*1000)</f>
        <v>0.246</v>
      </c>
      <c r="C64">
        <f>ROUNDDOWN(SUM(E60,J60,O60)/(4000*1000),4)</f>
        <v>0.24010000000000001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3" workbookViewId="0">
      <selection activeCell="G3" sqref="G3:H37"/>
    </sheetView>
  </sheetViews>
  <sheetFormatPr defaultColWidth="16.42578125" defaultRowHeight="17.25" customHeight="1"/>
  <cols>
    <col min="1" max="16384" width="16.42578125" style="51"/>
  </cols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189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190</v>
      </c>
      <c r="N12" s="2" t="s">
        <v>191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9" ht="17.25" customHeight="1">
      <c r="A17" s="7" t="s">
        <v>13</v>
      </c>
      <c r="N17" s="10" t="s">
        <v>14</v>
      </c>
      <c r="O17" s="11" t="s">
        <v>187</v>
      </c>
    </row>
    <row r="18" spans="1:19" ht="17.25" customHeight="1">
      <c r="A18" s="7" t="s">
        <v>16</v>
      </c>
      <c r="N18" s="10"/>
      <c r="O18" s="11"/>
    </row>
    <row r="19" spans="1:19" ht="17.25" customHeight="1">
      <c r="A19" s="7" t="s">
        <v>17</v>
      </c>
      <c r="N19" s="10"/>
      <c r="O19" s="11"/>
    </row>
    <row r="20" spans="1:19" ht="17.25" customHeight="1">
      <c r="A20" s="7" t="s">
        <v>18</v>
      </c>
      <c r="N20" s="10"/>
      <c r="O20" s="11"/>
    </row>
    <row r="21" spans="1:19" ht="17.25" customHeight="1">
      <c r="A21" s="2" t="s">
        <v>19</v>
      </c>
      <c r="C21" s="1" t="s">
        <v>20</v>
      </c>
      <c r="D21" s="1"/>
      <c r="N21" s="12"/>
      <c r="O21" s="12"/>
    </row>
    <row r="23" spans="1:19" ht="17.25" customHeight="1">
      <c r="A23" s="2" t="s">
        <v>21</v>
      </c>
      <c r="E23" s="2" t="s">
        <v>22</v>
      </c>
    </row>
    <row r="24" spans="1:19" ht="17.25" customHeight="1">
      <c r="G24" s="2" t="s">
        <v>23</v>
      </c>
    </row>
    <row r="25" spans="1:19" ht="17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7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7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7.25" customHeight="1">
      <c r="A28" s="17">
        <v>1</v>
      </c>
      <c r="B28" s="18">
        <v>0</v>
      </c>
      <c r="C28" s="19">
        <v>0.15</v>
      </c>
      <c r="D28" s="20">
        <v>10270</v>
      </c>
      <c r="E28" s="20">
        <f t="shared" ref="E28:E59" si="0">D28*(100-2.6)/100</f>
        <v>10002.980000000001</v>
      </c>
      <c r="F28" s="21">
        <v>33</v>
      </c>
      <c r="G28" s="22">
        <v>8</v>
      </c>
      <c r="H28" s="22">
        <v>8.15</v>
      </c>
      <c r="I28" s="20">
        <v>10270</v>
      </c>
      <c r="J28" s="20">
        <f t="shared" ref="J28:J59" si="1">I28*(100-2.6)/100</f>
        <v>10002.980000000001</v>
      </c>
      <c r="K28" s="21">
        <v>65</v>
      </c>
      <c r="L28" s="22">
        <v>16</v>
      </c>
      <c r="M28" s="22">
        <v>16.149999999999999</v>
      </c>
      <c r="N28" s="20">
        <v>10270</v>
      </c>
      <c r="O28" s="20">
        <f t="shared" ref="O28:O59" si="2">N28*(100-2.6)/100</f>
        <v>10002.980000000001</v>
      </c>
      <c r="Q28" s="18">
        <v>0</v>
      </c>
      <c r="R28" s="19">
        <v>0.15</v>
      </c>
      <c r="S28" s="57">
        <f>AVERAGE(D28:D31)</f>
        <v>10270</v>
      </c>
    </row>
    <row r="29" spans="1:19" ht="17.25" customHeight="1">
      <c r="A29" s="17">
        <v>2</v>
      </c>
      <c r="B29" s="17">
        <v>0.15</v>
      </c>
      <c r="C29" s="23">
        <v>0.3</v>
      </c>
      <c r="D29" s="20">
        <v>10270</v>
      </c>
      <c r="E29" s="20">
        <f t="shared" si="0"/>
        <v>10002.980000000001</v>
      </c>
      <c r="F29" s="21">
        <v>34</v>
      </c>
      <c r="G29" s="22">
        <v>8.15</v>
      </c>
      <c r="H29" s="22">
        <v>8.3000000000000007</v>
      </c>
      <c r="I29" s="20">
        <v>10270</v>
      </c>
      <c r="J29" s="20">
        <f t="shared" si="1"/>
        <v>10002.980000000001</v>
      </c>
      <c r="K29" s="21">
        <v>66</v>
      </c>
      <c r="L29" s="22">
        <v>16.149999999999999</v>
      </c>
      <c r="M29" s="22">
        <v>16.3</v>
      </c>
      <c r="N29" s="20">
        <v>10270</v>
      </c>
      <c r="O29" s="20">
        <f t="shared" si="2"/>
        <v>10002.980000000001</v>
      </c>
      <c r="Q29" s="22">
        <v>1</v>
      </c>
      <c r="R29" s="19">
        <v>1.1499999999999999</v>
      </c>
      <c r="S29" s="57">
        <f>AVERAGE(D32:D35)</f>
        <v>10270</v>
      </c>
    </row>
    <row r="30" spans="1:19" ht="17.25" customHeight="1">
      <c r="A30" s="17">
        <v>3</v>
      </c>
      <c r="B30" s="23">
        <v>0.3</v>
      </c>
      <c r="C30" s="19">
        <v>0.45</v>
      </c>
      <c r="D30" s="20">
        <v>10270</v>
      </c>
      <c r="E30" s="20">
        <f t="shared" si="0"/>
        <v>10002.980000000001</v>
      </c>
      <c r="F30" s="21">
        <v>35</v>
      </c>
      <c r="G30" s="22">
        <v>8.3000000000000007</v>
      </c>
      <c r="H30" s="22">
        <v>8.4499999999999993</v>
      </c>
      <c r="I30" s="20">
        <v>10270</v>
      </c>
      <c r="J30" s="20">
        <f t="shared" si="1"/>
        <v>10002.980000000001</v>
      </c>
      <c r="K30" s="21">
        <v>67</v>
      </c>
      <c r="L30" s="22">
        <v>16.3</v>
      </c>
      <c r="M30" s="22">
        <v>16.45</v>
      </c>
      <c r="N30" s="20">
        <v>10270</v>
      </c>
      <c r="O30" s="20">
        <f t="shared" si="2"/>
        <v>10002.980000000001</v>
      </c>
      <c r="Q30" s="23">
        <v>2</v>
      </c>
      <c r="R30" s="19">
        <v>2.15</v>
      </c>
      <c r="S30" s="57">
        <f>AVERAGE(D36:D39)</f>
        <v>10270</v>
      </c>
    </row>
    <row r="31" spans="1:19" ht="17.25" customHeight="1">
      <c r="A31" s="17">
        <v>4</v>
      </c>
      <c r="B31" s="17">
        <v>0.45</v>
      </c>
      <c r="C31" s="22">
        <v>1</v>
      </c>
      <c r="D31" s="20">
        <v>10270</v>
      </c>
      <c r="E31" s="20">
        <f t="shared" si="0"/>
        <v>10002.980000000001</v>
      </c>
      <c r="F31" s="21">
        <v>36</v>
      </c>
      <c r="G31" s="22">
        <v>8.4499999999999993</v>
      </c>
      <c r="H31" s="22">
        <v>9</v>
      </c>
      <c r="I31" s="20">
        <v>10270</v>
      </c>
      <c r="J31" s="20">
        <f t="shared" si="1"/>
        <v>10002.980000000001</v>
      </c>
      <c r="K31" s="21">
        <v>68</v>
      </c>
      <c r="L31" s="22">
        <v>16.45</v>
      </c>
      <c r="M31" s="22">
        <v>17</v>
      </c>
      <c r="N31" s="20">
        <v>10270</v>
      </c>
      <c r="O31" s="20">
        <f t="shared" si="2"/>
        <v>10002.980000000001</v>
      </c>
      <c r="Q31" s="23">
        <v>3</v>
      </c>
      <c r="R31" s="25">
        <v>3.15</v>
      </c>
      <c r="S31" s="57">
        <f>AVERAGE(D40:D43)</f>
        <v>10270</v>
      </c>
    </row>
    <row r="32" spans="1:19" ht="17.25" customHeight="1">
      <c r="A32" s="17">
        <v>5</v>
      </c>
      <c r="B32" s="22">
        <v>1</v>
      </c>
      <c r="C32" s="19">
        <v>1.1499999999999999</v>
      </c>
      <c r="D32" s="20">
        <v>10270</v>
      </c>
      <c r="E32" s="20">
        <f t="shared" si="0"/>
        <v>10002.980000000001</v>
      </c>
      <c r="F32" s="21">
        <v>37</v>
      </c>
      <c r="G32" s="22">
        <v>9</v>
      </c>
      <c r="H32" s="22">
        <v>9.15</v>
      </c>
      <c r="I32" s="20">
        <v>10270</v>
      </c>
      <c r="J32" s="20">
        <f t="shared" si="1"/>
        <v>10002.980000000001</v>
      </c>
      <c r="K32" s="21">
        <v>69</v>
      </c>
      <c r="L32" s="22">
        <v>17</v>
      </c>
      <c r="M32" s="22">
        <v>17.149999999999999</v>
      </c>
      <c r="N32" s="20">
        <v>10270</v>
      </c>
      <c r="O32" s="20">
        <f t="shared" si="2"/>
        <v>10002.980000000001</v>
      </c>
      <c r="Q32" s="23">
        <v>4</v>
      </c>
      <c r="R32" s="25">
        <v>4.1500000000000004</v>
      </c>
      <c r="S32" s="57">
        <f>AVERAGE(D44:D47)</f>
        <v>10270</v>
      </c>
    </row>
    <row r="33" spans="1:19" ht="17.25" customHeight="1">
      <c r="A33" s="17">
        <v>6</v>
      </c>
      <c r="B33" s="19">
        <v>1.1499999999999999</v>
      </c>
      <c r="C33" s="22">
        <v>1.3</v>
      </c>
      <c r="D33" s="20">
        <v>10270</v>
      </c>
      <c r="E33" s="20">
        <f t="shared" si="0"/>
        <v>10002.980000000001</v>
      </c>
      <c r="F33" s="21">
        <v>38</v>
      </c>
      <c r="G33" s="22">
        <v>9.15</v>
      </c>
      <c r="H33" s="22">
        <v>9.3000000000000007</v>
      </c>
      <c r="I33" s="20">
        <v>10270</v>
      </c>
      <c r="J33" s="20">
        <f t="shared" si="1"/>
        <v>10002.980000000001</v>
      </c>
      <c r="K33" s="21">
        <v>70</v>
      </c>
      <c r="L33" s="22">
        <v>17.149999999999999</v>
      </c>
      <c r="M33" s="22">
        <v>17.3</v>
      </c>
      <c r="N33" s="20">
        <v>10270</v>
      </c>
      <c r="O33" s="20">
        <f t="shared" si="2"/>
        <v>10002.980000000001</v>
      </c>
      <c r="Q33" s="22">
        <v>5</v>
      </c>
      <c r="R33" s="25">
        <v>5.15</v>
      </c>
      <c r="S33" s="57">
        <f>AVERAGE(D48:D51)</f>
        <v>10270</v>
      </c>
    </row>
    <row r="34" spans="1:19" ht="17.25" customHeight="1">
      <c r="A34" s="17">
        <v>7</v>
      </c>
      <c r="B34" s="23">
        <v>1.3</v>
      </c>
      <c r="C34" s="19">
        <v>1.45</v>
      </c>
      <c r="D34" s="20">
        <v>10270</v>
      </c>
      <c r="E34" s="20">
        <f t="shared" si="0"/>
        <v>10002.980000000001</v>
      </c>
      <c r="F34" s="21">
        <v>39</v>
      </c>
      <c r="G34" s="22">
        <v>9.3000000000000007</v>
      </c>
      <c r="H34" s="22">
        <v>9.4499999999999993</v>
      </c>
      <c r="I34" s="20">
        <v>10270</v>
      </c>
      <c r="J34" s="20">
        <f t="shared" si="1"/>
        <v>10002.980000000001</v>
      </c>
      <c r="K34" s="21">
        <v>71</v>
      </c>
      <c r="L34" s="22">
        <v>17.3</v>
      </c>
      <c r="M34" s="22">
        <v>17.45</v>
      </c>
      <c r="N34" s="20">
        <v>10270</v>
      </c>
      <c r="O34" s="20">
        <f t="shared" si="2"/>
        <v>10002.980000000001</v>
      </c>
      <c r="Q34" s="22">
        <v>6</v>
      </c>
      <c r="R34" s="25">
        <v>6.15</v>
      </c>
      <c r="S34" s="57">
        <f>AVERAGE(D52:D55)</f>
        <v>10270</v>
      </c>
    </row>
    <row r="35" spans="1:19" ht="17.25" customHeight="1">
      <c r="A35" s="17">
        <v>8</v>
      </c>
      <c r="B35" s="17">
        <v>1.45</v>
      </c>
      <c r="C35" s="22">
        <v>2</v>
      </c>
      <c r="D35" s="20">
        <v>10270</v>
      </c>
      <c r="E35" s="20">
        <f t="shared" si="0"/>
        <v>10002.980000000001</v>
      </c>
      <c r="F35" s="21">
        <v>40</v>
      </c>
      <c r="G35" s="22">
        <v>9.4499999999999993</v>
      </c>
      <c r="H35" s="22">
        <v>10</v>
      </c>
      <c r="I35" s="20">
        <v>10270</v>
      </c>
      <c r="J35" s="20">
        <f t="shared" si="1"/>
        <v>10002.980000000001</v>
      </c>
      <c r="K35" s="21">
        <v>72</v>
      </c>
      <c r="L35" s="24">
        <v>17.45</v>
      </c>
      <c r="M35" s="22">
        <v>18</v>
      </c>
      <c r="N35" s="20">
        <v>10270</v>
      </c>
      <c r="O35" s="20">
        <f t="shared" si="2"/>
        <v>10002.980000000001</v>
      </c>
      <c r="Q35" s="22">
        <v>7</v>
      </c>
      <c r="R35" s="25">
        <v>7.15</v>
      </c>
      <c r="S35" s="57">
        <f>AVERAGE(D56:D59)</f>
        <v>10270</v>
      </c>
    </row>
    <row r="36" spans="1:19" ht="17.25" customHeight="1">
      <c r="A36" s="17">
        <v>9</v>
      </c>
      <c r="B36" s="23">
        <v>2</v>
      </c>
      <c r="C36" s="19">
        <v>2.15</v>
      </c>
      <c r="D36" s="20">
        <v>10270</v>
      </c>
      <c r="E36" s="20">
        <f t="shared" si="0"/>
        <v>10002.980000000001</v>
      </c>
      <c r="F36" s="21">
        <v>41</v>
      </c>
      <c r="G36" s="22">
        <v>10</v>
      </c>
      <c r="H36" s="24">
        <v>10.15</v>
      </c>
      <c r="I36" s="20">
        <v>10270</v>
      </c>
      <c r="J36" s="20">
        <f t="shared" si="1"/>
        <v>10002.980000000001</v>
      </c>
      <c r="K36" s="21">
        <v>73</v>
      </c>
      <c r="L36" s="24">
        <v>18</v>
      </c>
      <c r="M36" s="22">
        <v>18.149999999999999</v>
      </c>
      <c r="N36" s="20">
        <v>10270</v>
      </c>
      <c r="O36" s="20">
        <f t="shared" si="2"/>
        <v>10002.980000000001</v>
      </c>
      <c r="Q36" s="22">
        <v>8</v>
      </c>
      <c r="R36" s="22">
        <v>8.15</v>
      </c>
      <c r="S36" s="57">
        <f>AVERAGE(I28:I31)</f>
        <v>10270</v>
      </c>
    </row>
    <row r="37" spans="1:19" ht="17.25" customHeight="1">
      <c r="A37" s="17">
        <v>10</v>
      </c>
      <c r="B37" s="17">
        <v>2.15</v>
      </c>
      <c r="C37" s="22">
        <v>2.2999999999999998</v>
      </c>
      <c r="D37" s="20">
        <v>10270</v>
      </c>
      <c r="E37" s="20">
        <f t="shared" si="0"/>
        <v>10002.980000000001</v>
      </c>
      <c r="F37" s="21">
        <v>42</v>
      </c>
      <c r="G37" s="22">
        <v>10.15</v>
      </c>
      <c r="H37" s="24">
        <v>10.3</v>
      </c>
      <c r="I37" s="20">
        <v>10270</v>
      </c>
      <c r="J37" s="20">
        <f t="shared" si="1"/>
        <v>10002.980000000001</v>
      </c>
      <c r="K37" s="21">
        <v>74</v>
      </c>
      <c r="L37" s="24">
        <v>18.149999999999999</v>
      </c>
      <c r="M37" s="22">
        <v>18.3</v>
      </c>
      <c r="N37" s="20">
        <v>10270</v>
      </c>
      <c r="O37" s="20">
        <f t="shared" si="2"/>
        <v>10002.980000000001</v>
      </c>
      <c r="Q37" s="22">
        <v>9</v>
      </c>
      <c r="R37" s="22">
        <v>9.15</v>
      </c>
      <c r="S37" s="57">
        <f>AVERAGE(I32:I35)</f>
        <v>10270</v>
      </c>
    </row>
    <row r="38" spans="1:19" ht="17.25" customHeight="1">
      <c r="A38" s="17">
        <v>11</v>
      </c>
      <c r="B38" s="23">
        <v>2.2999999999999998</v>
      </c>
      <c r="C38" s="19">
        <v>2.4500000000000002</v>
      </c>
      <c r="D38" s="20">
        <v>10270</v>
      </c>
      <c r="E38" s="20">
        <f t="shared" si="0"/>
        <v>10002.980000000001</v>
      </c>
      <c r="F38" s="21">
        <v>43</v>
      </c>
      <c r="G38" s="22">
        <v>10.3</v>
      </c>
      <c r="H38" s="24">
        <v>10.45</v>
      </c>
      <c r="I38" s="20">
        <v>10270</v>
      </c>
      <c r="J38" s="20">
        <f t="shared" si="1"/>
        <v>10002.980000000001</v>
      </c>
      <c r="K38" s="21">
        <v>75</v>
      </c>
      <c r="L38" s="24">
        <v>18.3</v>
      </c>
      <c r="M38" s="22">
        <v>18.45</v>
      </c>
      <c r="N38" s="20">
        <v>10270</v>
      </c>
      <c r="O38" s="20">
        <f t="shared" si="2"/>
        <v>10002.980000000001</v>
      </c>
      <c r="Q38" s="22">
        <v>10</v>
      </c>
      <c r="R38" s="24">
        <v>10.15</v>
      </c>
      <c r="S38" s="57">
        <f>AVERAGE(I36:I39)</f>
        <v>10270</v>
      </c>
    </row>
    <row r="39" spans="1:19" ht="17.25" customHeight="1">
      <c r="A39" s="17">
        <v>12</v>
      </c>
      <c r="B39" s="17">
        <v>2.4500000000000002</v>
      </c>
      <c r="C39" s="22">
        <v>3</v>
      </c>
      <c r="D39" s="20">
        <v>10270</v>
      </c>
      <c r="E39" s="20">
        <f t="shared" si="0"/>
        <v>10002.980000000001</v>
      </c>
      <c r="F39" s="21">
        <v>44</v>
      </c>
      <c r="G39" s="22">
        <v>10.45</v>
      </c>
      <c r="H39" s="24">
        <v>11</v>
      </c>
      <c r="I39" s="20">
        <v>10270</v>
      </c>
      <c r="J39" s="20">
        <f t="shared" si="1"/>
        <v>10002.980000000001</v>
      </c>
      <c r="K39" s="21">
        <v>76</v>
      </c>
      <c r="L39" s="24">
        <v>18.45</v>
      </c>
      <c r="M39" s="22">
        <v>19</v>
      </c>
      <c r="N39" s="20">
        <v>10270</v>
      </c>
      <c r="O39" s="20">
        <f t="shared" si="2"/>
        <v>10002.980000000001</v>
      </c>
      <c r="Q39" s="22">
        <v>11</v>
      </c>
      <c r="R39" s="24">
        <v>11.15</v>
      </c>
      <c r="S39" s="57">
        <f>AVERAGE(I40:I43)</f>
        <v>10270</v>
      </c>
    </row>
    <row r="40" spans="1:19" ht="17.25" customHeight="1">
      <c r="A40" s="17">
        <v>13</v>
      </c>
      <c r="B40" s="23">
        <v>3</v>
      </c>
      <c r="C40" s="25">
        <v>3.15</v>
      </c>
      <c r="D40" s="20">
        <v>10270</v>
      </c>
      <c r="E40" s="20">
        <f t="shared" si="0"/>
        <v>10002.980000000001</v>
      </c>
      <c r="F40" s="21">
        <v>45</v>
      </c>
      <c r="G40" s="22">
        <v>11</v>
      </c>
      <c r="H40" s="24">
        <v>11.15</v>
      </c>
      <c r="I40" s="20">
        <v>10270</v>
      </c>
      <c r="J40" s="20">
        <f t="shared" si="1"/>
        <v>10002.980000000001</v>
      </c>
      <c r="K40" s="21">
        <v>77</v>
      </c>
      <c r="L40" s="24">
        <v>19</v>
      </c>
      <c r="M40" s="22">
        <v>19.149999999999999</v>
      </c>
      <c r="N40" s="20">
        <v>10270</v>
      </c>
      <c r="O40" s="20">
        <f t="shared" si="2"/>
        <v>10002.980000000001</v>
      </c>
      <c r="Q40" s="22">
        <v>12</v>
      </c>
      <c r="R40" s="24">
        <v>12.15</v>
      </c>
      <c r="S40" s="57">
        <f>AVERAGE(I44:I47)</f>
        <v>10270</v>
      </c>
    </row>
    <row r="41" spans="1:19" ht="17.25" customHeight="1">
      <c r="A41" s="17">
        <v>14</v>
      </c>
      <c r="B41" s="17">
        <v>3.15</v>
      </c>
      <c r="C41" s="24">
        <v>3.3</v>
      </c>
      <c r="D41" s="20">
        <v>10270</v>
      </c>
      <c r="E41" s="20">
        <f t="shared" si="0"/>
        <v>10002.980000000001</v>
      </c>
      <c r="F41" s="21">
        <v>46</v>
      </c>
      <c r="G41" s="22">
        <v>11.15</v>
      </c>
      <c r="H41" s="24">
        <v>11.3</v>
      </c>
      <c r="I41" s="20">
        <v>10270</v>
      </c>
      <c r="J41" s="20">
        <f t="shared" si="1"/>
        <v>10002.980000000001</v>
      </c>
      <c r="K41" s="21">
        <v>78</v>
      </c>
      <c r="L41" s="24">
        <v>19.149999999999999</v>
      </c>
      <c r="M41" s="22">
        <v>19.3</v>
      </c>
      <c r="N41" s="20">
        <v>10270</v>
      </c>
      <c r="O41" s="20">
        <f t="shared" si="2"/>
        <v>10002.980000000001</v>
      </c>
      <c r="Q41" s="22">
        <v>13</v>
      </c>
      <c r="R41" s="24">
        <v>13.15</v>
      </c>
      <c r="S41" s="57">
        <f>AVERAGE(I48:I51)</f>
        <v>10270</v>
      </c>
    </row>
    <row r="42" spans="1:19" ht="17.25" customHeight="1">
      <c r="A42" s="17">
        <v>15</v>
      </c>
      <c r="B42" s="23">
        <v>3.3</v>
      </c>
      <c r="C42" s="25">
        <v>3.45</v>
      </c>
      <c r="D42" s="20">
        <v>10270</v>
      </c>
      <c r="E42" s="20">
        <f t="shared" si="0"/>
        <v>10002.980000000001</v>
      </c>
      <c r="F42" s="21">
        <v>47</v>
      </c>
      <c r="G42" s="22">
        <v>11.3</v>
      </c>
      <c r="H42" s="24">
        <v>11.45</v>
      </c>
      <c r="I42" s="20">
        <v>10270</v>
      </c>
      <c r="J42" s="20">
        <f t="shared" si="1"/>
        <v>10002.980000000001</v>
      </c>
      <c r="K42" s="21">
        <v>79</v>
      </c>
      <c r="L42" s="24">
        <v>19.3</v>
      </c>
      <c r="M42" s="22">
        <v>19.45</v>
      </c>
      <c r="N42" s="20">
        <v>10270</v>
      </c>
      <c r="O42" s="20">
        <f t="shared" si="2"/>
        <v>10002.980000000001</v>
      </c>
      <c r="Q42" s="22">
        <v>14</v>
      </c>
      <c r="R42" s="24">
        <v>14.15</v>
      </c>
      <c r="S42" s="57">
        <f>AVERAGE(I52:I55)</f>
        <v>10270</v>
      </c>
    </row>
    <row r="43" spans="1:19" ht="17.25" customHeight="1">
      <c r="A43" s="17">
        <v>16</v>
      </c>
      <c r="B43" s="17">
        <v>3.45</v>
      </c>
      <c r="C43" s="24">
        <v>4</v>
      </c>
      <c r="D43" s="20">
        <v>10270</v>
      </c>
      <c r="E43" s="20">
        <f t="shared" si="0"/>
        <v>10002.980000000001</v>
      </c>
      <c r="F43" s="21">
        <v>48</v>
      </c>
      <c r="G43" s="22">
        <v>11.45</v>
      </c>
      <c r="H43" s="24">
        <v>12</v>
      </c>
      <c r="I43" s="20">
        <v>10270</v>
      </c>
      <c r="J43" s="20">
        <f t="shared" si="1"/>
        <v>10002.980000000001</v>
      </c>
      <c r="K43" s="21">
        <v>80</v>
      </c>
      <c r="L43" s="24">
        <v>19.45</v>
      </c>
      <c r="M43" s="22">
        <v>20</v>
      </c>
      <c r="N43" s="20">
        <v>10270</v>
      </c>
      <c r="O43" s="20">
        <f t="shared" si="2"/>
        <v>10002.980000000001</v>
      </c>
      <c r="Q43" s="22">
        <v>15</v>
      </c>
      <c r="R43" s="22">
        <v>15.15</v>
      </c>
      <c r="S43" s="57">
        <f>AVERAGE(I56:I59)</f>
        <v>10270</v>
      </c>
    </row>
    <row r="44" spans="1:19" ht="17.25" customHeight="1">
      <c r="A44" s="17">
        <v>17</v>
      </c>
      <c r="B44" s="23">
        <v>4</v>
      </c>
      <c r="C44" s="25">
        <v>4.1500000000000004</v>
      </c>
      <c r="D44" s="20">
        <v>10270</v>
      </c>
      <c r="E44" s="20">
        <f t="shared" si="0"/>
        <v>10002.980000000001</v>
      </c>
      <c r="F44" s="21">
        <v>49</v>
      </c>
      <c r="G44" s="22">
        <v>12</v>
      </c>
      <c r="H44" s="24">
        <v>12.15</v>
      </c>
      <c r="I44" s="20">
        <v>10270</v>
      </c>
      <c r="J44" s="20">
        <f t="shared" si="1"/>
        <v>10002.980000000001</v>
      </c>
      <c r="K44" s="21">
        <v>81</v>
      </c>
      <c r="L44" s="24">
        <v>20</v>
      </c>
      <c r="M44" s="22">
        <v>20.149999999999999</v>
      </c>
      <c r="N44" s="20">
        <v>10270</v>
      </c>
      <c r="O44" s="20">
        <f t="shared" si="2"/>
        <v>10002.980000000001</v>
      </c>
      <c r="Q44" s="22">
        <v>16</v>
      </c>
      <c r="R44" s="22">
        <v>16.149999999999999</v>
      </c>
      <c r="S44" s="57">
        <f>AVERAGE(N28:N31)</f>
        <v>10270</v>
      </c>
    </row>
    <row r="45" spans="1:19" ht="17.25" customHeight="1">
      <c r="A45" s="17">
        <v>18</v>
      </c>
      <c r="B45" s="17">
        <v>4.1500000000000004</v>
      </c>
      <c r="C45" s="24">
        <v>4.3</v>
      </c>
      <c r="D45" s="20">
        <v>10270</v>
      </c>
      <c r="E45" s="20">
        <f t="shared" si="0"/>
        <v>10002.980000000001</v>
      </c>
      <c r="F45" s="21">
        <v>50</v>
      </c>
      <c r="G45" s="22">
        <v>12.15</v>
      </c>
      <c r="H45" s="24">
        <v>12.3</v>
      </c>
      <c r="I45" s="20">
        <v>10270</v>
      </c>
      <c r="J45" s="20">
        <f t="shared" si="1"/>
        <v>10002.980000000001</v>
      </c>
      <c r="K45" s="21">
        <v>82</v>
      </c>
      <c r="L45" s="24">
        <v>20.149999999999999</v>
      </c>
      <c r="M45" s="22">
        <v>20.3</v>
      </c>
      <c r="N45" s="20">
        <v>10270</v>
      </c>
      <c r="O45" s="20">
        <f t="shared" si="2"/>
        <v>10002.980000000001</v>
      </c>
      <c r="Q45" s="22">
        <v>17</v>
      </c>
      <c r="R45" s="22">
        <v>17.149999999999999</v>
      </c>
      <c r="S45" s="57">
        <f>AVERAGE(N32:N35)</f>
        <v>10270</v>
      </c>
    </row>
    <row r="46" spans="1:19" ht="17.25" customHeight="1">
      <c r="A46" s="17">
        <v>19</v>
      </c>
      <c r="B46" s="23">
        <v>4.3</v>
      </c>
      <c r="C46" s="25">
        <v>4.45</v>
      </c>
      <c r="D46" s="20">
        <v>10270</v>
      </c>
      <c r="E46" s="20">
        <f t="shared" si="0"/>
        <v>10002.980000000001</v>
      </c>
      <c r="F46" s="21">
        <v>51</v>
      </c>
      <c r="G46" s="22">
        <v>12.3</v>
      </c>
      <c r="H46" s="24">
        <v>12.45</v>
      </c>
      <c r="I46" s="20">
        <v>10270</v>
      </c>
      <c r="J46" s="20">
        <f t="shared" si="1"/>
        <v>10002.980000000001</v>
      </c>
      <c r="K46" s="21">
        <v>83</v>
      </c>
      <c r="L46" s="24">
        <v>20.3</v>
      </c>
      <c r="M46" s="22">
        <v>20.45</v>
      </c>
      <c r="N46" s="20">
        <v>10270</v>
      </c>
      <c r="O46" s="20">
        <f t="shared" si="2"/>
        <v>10002.980000000001</v>
      </c>
      <c r="Q46" s="24">
        <v>18</v>
      </c>
      <c r="R46" s="22">
        <v>18.149999999999999</v>
      </c>
      <c r="S46" s="57">
        <f>AVERAGE(N36:N39)</f>
        <v>10270</v>
      </c>
    </row>
    <row r="47" spans="1:19" ht="17.25" customHeight="1">
      <c r="A47" s="17">
        <v>20</v>
      </c>
      <c r="B47" s="17">
        <v>4.45</v>
      </c>
      <c r="C47" s="24">
        <v>5</v>
      </c>
      <c r="D47" s="20">
        <v>10270</v>
      </c>
      <c r="E47" s="20">
        <f t="shared" si="0"/>
        <v>10002.980000000001</v>
      </c>
      <c r="F47" s="21">
        <v>52</v>
      </c>
      <c r="G47" s="22">
        <v>12.45</v>
      </c>
      <c r="H47" s="24">
        <v>13</v>
      </c>
      <c r="I47" s="20">
        <v>10270</v>
      </c>
      <c r="J47" s="20">
        <f t="shared" si="1"/>
        <v>10002.980000000001</v>
      </c>
      <c r="K47" s="21">
        <v>84</v>
      </c>
      <c r="L47" s="24">
        <v>20.45</v>
      </c>
      <c r="M47" s="22">
        <v>21</v>
      </c>
      <c r="N47" s="20">
        <v>10270</v>
      </c>
      <c r="O47" s="20">
        <f t="shared" si="2"/>
        <v>10002.980000000001</v>
      </c>
      <c r="Q47" s="24">
        <v>19</v>
      </c>
      <c r="R47" s="22">
        <v>19.149999999999999</v>
      </c>
      <c r="S47" s="57">
        <f>AVERAGE(N40:N43)</f>
        <v>10270</v>
      </c>
    </row>
    <row r="48" spans="1:19" ht="17.25" customHeight="1">
      <c r="A48" s="17">
        <v>21</v>
      </c>
      <c r="B48" s="22">
        <v>5</v>
      </c>
      <c r="C48" s="25">
        <v>5.15</v>
      </c>
      <c r="D48" s="20">
        <v>10270</v>
      </c>
      <c r="E48" s="20">
        <f t="shared" si="0"/>
        <v>10002.980000000001</v>
      </c>
      <c r="F48" s="21">
        <v>53</v>
      </c>
      <c r="G48" s="22">
        <v>13</v>
      </c>
      <c r="H48" s="24">
        <v>13.15</v>
      </c>
      <c r="I48" s="20">
        <v>10270</v>
      </c>
      <c r="J48" s="20">
        <f t="shared" si="1"/>
        <v>10002.980000000001</v>
      </c>
      <c r="K48" s="21">
        <v>85</v>
      </c>
      <c r="L48" s="24">
        <v>21</v>
      </c>
      <c r="M48" s="22">
        <v>21.15</v>
      </c>
      <c r="N48" s="20">
        <v>10270</v>
      </c>
      <c r="O48" s="20">
        <f t="shared" si="2"/>
        <v>10002.980000000001</v>
      </c>
      <c r="Q48" s="24">
        <v>20</v>
      </c>
      <c r="R48" s="22">
        <v>20.149999999999999</v>
      </c>
      <c r="S48" s="57">
        <f>AVERAGE(N44:N47)</f>
        <v>10270</v>
      </c>
    </row>
    <row r="49" spans="1:19" ht="17.25" customHeight="1">
      <c r="A49" s="17">
        <v>22</v>
      </c>
      <c r="B49" s="19">
        <v>5.15</v>
      </c>
      <c r="C49" s="24">
        <v>5.3</v>
      </c>
      <c r="D49" s="20">
        <v>10270</v>
      </c>
      <c r="E49" s="20">
        <f t="shared" si="0"/>
        <v>10002.980000000001</v>
      </c>
      <c r="F49" s="21">
        <v>54</v>
      </c>
      <c r="G49" s="22">
        <v>13.15</v>
      </c>
      <c r="H49" s="24">
        <v>13.3</v>
      </c>
      <c r="I49" s="20">
        <v>10270</v>
      </c>
      <c r="J49" s="20">
        <f t="shared" si="1"/>
        <v>10002.980000000001</v>
      </c>
      <c r="K49" s="21">
        <v>86</v>
      </c>
      <c r="L49" s="24">
        <v>21.15</v>
      </c>
      <c r="M49" s="22">
        <v>21.3</v>
      </c>
      <c r="N49" s="20">
        <v>10270</v>
      </c>
      <c r="O49" s="20">
        <f t="shared" si="2"/>
        <v>10002.980000000001</v>
      </c>
      <c r="Q49" s="24">
        <v>21</v>
      </c>
      <c r="R49" s="22">
        <v>21.15</v>
      </c>
      <c r="S49" s="57">
        <f>AVERAGE(N48:N51)</f>
        <v>10270</v>
      </c>
    </row>
    <row r="50" spans="1:19" ht="17.25" customHeight="1">
      <c r="A50" s="17">
        <v>23</v>
      </c>
      <c r="B50" s="22">
        <v>5.3</v>
      </c>
      <c r="C50" s="25">
        <v>5.45</v>
      </c>
      <c r="D50" s="20">
        <v>10270</v>
      </c>
      <c r="E50" s="20">
        <f t="shared" si="0"/>
        <v>10002.980000000001</v>
      </c>
      <c r="F50" s="21">
        <v>55</v>
      </c>
      <c r="G50" s="22">
        <v>13.3</v>
      </c>
      <c r="H50" s="24">
        <v>13.45</v>
      </c>
      <c r="I50" s="20">
        <v>10270</v>
      </c>
      <c r="J50" s="20">
        <f t="shared" si="1"/>
        <v>10002.980000000001</v>
      </c>
      <c r="K50" s="21">
        <v>87</v>
      </c>
      <c r="L50" s="24">
        <v>21.3</v>
      </c>
      <c r="M50" s="22">
        <v>21.45</v>
      </c>
      <c r="N50" s="20">
        <v>10270</v>
      </c>
      <c r="O50" s="20">
        <f t="shared" si="2"/>
        <v>10002.980000000001</v>
      </c>
      <c r="Q50" s="24">
        <v>22</v>
      </c>
      <c r="R50" s="22">
        <v>22.15</v>
      </c>
      <c r="S50" s="57">
        <f>AVERAGE(N52:N55)</f>
        <v>10270</v>
      </c>
    </row>
    <row r="51" spans="1:19" ht="17.25" customHeight="1">
      <c r="A51" s="17">
        <v>24</v>
      </c>
      <c r="B51" s="19">
        <v>5.45</v>
      </c>
      <c r="C51" s="24">
        <v>6</v>
      </c>
      <c r="D51" s="20">
        <v>10270</v>
      </c>
      <c r="E51" s="20">
        <f t="shared" si="0"/>
        <v>10002.980000000001</v>
      </c>
      <c r="F51" s="21">
        <v>56</v>
      </c>
      <c r="G51" s="22">
        <v>13.45</v>
      </c>
      <c r="H51" s="24">
        <v>14</v>
      </c>
      <c r="I51" s="20">
        <v>10270</v>
      </c>
      <c r="J51" s="20">
        <f t="shared" si="1"/>
        <v>10002.980000000001</v>
      </c>
      <c r="K51" s="21">
        <v>88</v>
      </c>
      <c r="L51" s="24">
        <v>21.45</v>
      </c>
      <c r="M51" s="22">
        <v>22</v>
      </c>
      <c r="N51" s="20">
        <v>10270</v>
      </c>
      <c r="O51" s="20">
        <f t="shared" si="2"/>
        <v>10002.980000000001</v>
      </c>
      <c r="Q51" s="24">
        <v>23</v>
      </c>
      <c r="R51" s="22">
        <v>23.15</v>
      </c>
      <c r="S51" s="57">
        <f>AVERAGE(N56:N59)</f>
        <v>10270</v>
      </c>
    </row>
    <row r="52" spans="1:19" ht="17.25" customHeight="1">
      <c r="A52" s="17">
        <v>25</v>
      </c>
      <c r="B52" s="22">
        <v>6</v>
      </c>
      <c r="C52" s="25">
        <v>6.15</v>
      </c>
      <c r="D52" s="20">
        <v>10270</v>
      </c>
      <c r="E52" s="20">
        <f t="shared" si="0"/>
        <v>10002.980000000001</v>
      </c>
      <c r="F52" s="21">
        <v>57</v>
      </c>
      <c r="G52" s="22">
        <v>14</v>
      </c>
      <c r="H52" s="24">
        <v>14.15</v>
      </c>
      <c r="I52" s="20">
        <v>10270</v>
      </c>
      <c r="J52" s="20">
        <f t="shared" si="1"/>
        <v>10002.980000000001</v>
      </c>
      <c r="K52" s="21">
        <v>89</v>
      </c>
      <c r="L52" s="24">
        <v>22</v>
      </c>
      <c r="M52" s="22">
        <v>22.15</v>
      </c>
      <c r="N52" s="20">
        <v>10270</v>
      </c>
      <c r="O52" s="20">
        <f t="shared" si="2"/>
        <v>10002.980000000001</v>
      </c>
      <c r="Q52" s="56" t="s">
        <v>195</v>
      </c>
      <c r="R52"/>
      <c r="S52" s="57">
        <f>AVERAGE(S28:S51)</f>
        <v>10270</v>
      </c>
    </row>
    <row r="53" spans="1:19" ht="17.25" customHeight="1">
      <c r="A53" s="17">
        <v>26</v>
      </c>
      <c r="B53" s="19">
        <v>6.15</v>
      </c>
      <c r="C53" s="24">
        <v>6.3</v>
      </c>
      <c r="D53" s="20">
        <v>10270</v>
      </c>
      <c r="E53" s="20">
        <f t="shared" si="0"/>
        <v>10002.980000000001</v>
      </c>
      <c r="F53" s="21">
        <v>58</v>
      </c>
      <c r="G53" s="22">
        <v>14.15</v>
      </c>
      <c r="H53" s="24">
        <v>14.3</v>
      </c>
      <c r="I53" s="20">
        <v>10270</v>
      </c>
      <c r="J53" s="20">
        <f t="shared" si="1"/>
        <v>10002.980000000001</v>
      </c>
      <c r="K53" s="21">
        <v>90</v>
      </c>
      <c r="L53" s="24">
        <v>22.15</v>
      </c>
      <c r="M53" s="22">
        <v>22.3</v>
      </c>
      <c r="N53" s="20">
        <v>10270</v>
      </c>
      <c r="O53" s="20">
        <f t="shared" si="2"/>
        <v>10002.980000000001</v>
      </c>
    </row>
    <row r="54" spans="1:19" ht="17.25" customHeight="1">
      <c r="A54" s="17">
        <v>27</v>
      </c>
      <c r="B54" s="22">
        <v>6.3</v>
      </c>
      <c r="C54" s="25">
        <v>6.45</v>
      </c>
      <c r="D54" s="20">
        <v>10270</v>
      </c>
      <c r="E54" s="20">
        <f t="shared" si="0"/>
        <v>10002.980000000001</v>
      </c>
      <c r="F54" s="21">
        <v>59</v>
      </c>
      <c r="G54" s="22">
        <v>14.3</v>
      </c>
      <c r="H54" s="24">
        <v>14.45</v>
      </c>
      <c r="I54" s="20">
        <v>10270</v>
      </c>
      <c r="J54" s="20">
        <f t="shared" si="1"/>
        <v>10002.980000000001</v>
      </c>
      <c r="K54" s="21">
        <v>91</v>
      </c>
      <c r="L54" s="24">
        <v>22.3</v>
      </c>
      <c r="M54" s="22">
        <v>22.45</v>
      </c>
      <c r="N54" s="20">
        <v>10270</v>
      </c>
      <c r="O54" s="20">
        <f t="shared" si="2"/>
        <v>10002.980000000001</v>
      </c>
    </row>
    <row r="55" spans="1:19" ht="17.25" customHeight="1">
      <c r="A55" s="17">
        <v>28</v>
      </c>
      <c r="B55" s="19">
        <v>6.45</v>
      </c>
      <c r="C55" s="24">
        <v>7</v>
      </c>
      <c r="D55" s="20">
        <v>10270</v>
      </c>
      <c r="E55" s="20">
        <f t="shared" si="0"/>
        <v>10002.980000000001</v>
      </c>
      <c r="F55" s="21">
        <v>60</v>
      </c>
      <c r="G55" s="22">
        <v>14.45</v>
      </c>
      <c r="H55" s="22">
        <v>15</v>
      </c>
      <c r="I55" s="20">
        <v>10270</v>
      </c>
      <c r="J55" s="20">
        <f t="shared" si="1"/>
        <v>10002.980000000001</v>
      </c>
      <c r="K55" s="21">
        <v>92</v>
      </c>
      <c r="L55" s="24">
        <v>22.45</v>
      </c>
      <c r="M55" s="22">
        <v>23</v>
      </c>
      <c r="N55" s="20">
        <v>10270</v>
      </c>
      <c r="O55" s="20">
        <f t="shared" si="2"/>
        <v>10002.980000000001</v>
      </c>
    </row>
    <row r="56" spans="1:19" ht="17.25" customHeight="1">
      <c r="A56" s="17">
        <v>29</v>
      </c>
      <c r="B56" s="22">
        <v>7</v>
      </c>
      <c r="C56" s="25">
        <v>7.15</v>
      </c>
      <c r="D56" s="20">
        <v>10270</v>
      </c>
      <c r="E56" s="20">
        <f t="shared" si="0"/>
        <v>10002.980000000001</v>
      </c>
      <c r="F56" s="21">
        <v>61</v>
      </c>
      <c r="G56" s="22">
        <v>15</v>
      </c>
      <c r="H56" s="22">
        <v>15.15</v>
      </c>
      <c r="I56" s="20">
        <v>10270</v>
      </c>
      <c r="J56" s="20">
        <f t="shared" si="1"/>
        <v>10002.980000000001</v>
      </c>
      <c r="K56" s="21">
        <v>93</v>
      </c>
      <c r="L56" s="24">
        <v>23</v>
      </c>
      <c r="M56" s="22">
        <v>23.15</v>
      </c>
      <c r="N56" s="20">
        <v>10270</v>
      </c>
      <c r="O56" s="20">
        <f t="shared" si="2"/>
        <v>10002.980000000001</v>
      </c>
    </row>
    <row r="57" spans="1:19" ht="17.25" customHeight="1">
      <c r="A57" s="17">
        <v>30</v>
      </c>
      <c r="B57" s="19">
        <v>7.15</v>
      </c>
      <c r="C57" s="24">
        <v>7.3</v>
      </c>
      <c r="D57" s="20">
        <v>10270</v>
      </c>
      <c r="E57" s="20">
        <f t="shared" si="0"/>
        <v>10002.980000000001</v>
      </c>
      <c r="F57" s="21">
        <v>62</v>
      </c>
      <c r="G57" s="22">
        <v>15.15</v>
      </c>
      <c r="H57" s="22">
        <v>15.3</v>
      </c>
      <c r="I57" s="20">
        <v>10270</v>
      </c>
      <c r="J57" s="20">
        <f t="shared" si="1"/>
        <v>10002.980000000001</v>
      </c>
      <c r="K57" s="21">
        <v>94</v>
      </c>
      <c r="L57" s="22">
        <v>23.15</v>
      </c>
      <c r="M57" s="22">
        <v>23.3</v>
      </c>
      <c r="N57" s="20">
        <v>10270</v>
      </c>
      <c r="O57" s="20">
        <f t="shared" si="2"/>
        <v>10002.980000000001</v>
      </c>
    </row>
    <row r="58" spans="1:19" ht="17.25" customHeight="1">
      <c r="A58" s="17">
        <v>31</v>
      </c>
      <c r="B58" s="22">
        <v>7.3</v>
      </c>
      <c r="C58" s="25">
        <v>7.45</v>
      </c>
      <c r="D58" s="20">
        <v>10270</v>
      </c>
      <c r="E58" s="20">
        <f t="shared" si="0"/>
        <v>10002.980000000001</v>
      </c>
      <c r="F58" s="21">
        <v>63</v>
      </c>
      <c r="G58" s="22">
        <v>15.3</v>
      </c>
      <c r="H58" s="22">
        <v>15.45</v>
      </c>
      <c r="I58" s="20">
        <v>10270</v>
      </c>
      <c r="J58" s="20">
        <f t="shared" si="1"/>
        <v>10002.980000000001</v>
      </c>
      <c r="K58" s="21">
        <v>95</v>
      </c>
      <c r="L58" s="22">
        <v>23.3</v>
      </c>
      <c r="M58" s="22">
        <v>23.45</v>
      </c>
      <c r="N58" s="20">
        <v>10270</v>
      </c>
      <c r="O58" s="20">
        <f t="shared" si="2"/>
        <v>10002.980000000001</v>
      </c>
    </row>
    <row r="59" spans="1:19" ht="17.25" customHeight="1">
      <c r="A59" s="17">
        <v>32</v>
      </c>
      <c r="B59" s="19">
        <v>7.45</v>
      </c>
      <c r="C59" s="24">
        <v>8</v>
      </c>
      <c r="D59" s="20">
        <v>10270</v>
      </c>
      <c r="E59" s="20">
        <f t="shared" si="0"/>
        <v>10002.980000000001</v>
      </c>
      <c r="F59" s="21">
        <v>64</v>
      </c>
      <c r="G59" s="22">
        <v>15.45</v>
      </c>
      <c r="H59" s="22">
        <v>16</v>
      </c>
      <c r="I59" s="20">
        <v>10270</v>
      </c>
      <c r="J59" s="20">
        <f t="shared" si="1"/>
        <v>10002.980000000001</v>
      </c>
      <c r="K59" s="26">
        <v>96</v>
      </c>
      <c r="L59" s="22">
        <v>23.45</v>
      </c>
      <c r="M59" s="27">
        <v>24</v>
      </c>
      <c r="N59" s="20">
        <v>10270</v>
      </c>
      <c r="O59" s="20">
        <f t="shared" si="2"/>
        <v>10002.980000000001</v>
      </c>
    </row>
    <row r="60" spans="1:19" ht="17.25" customHeight="1">
      <c r="A60" s="28"/>
      <c r="B60" s="29"/>
      <c r="C60" s="30"/>
      <c r="D60" s="31">
        <f>SUM(D28:D59)</f>
        <v>328640</v>
      </c>
      <c r="E60" s="32">
        <f>SUM(E28:E59)</f>
        <v>320095.36000000004</v>
      </c>
      <c r="F60" s="33"/>
      <c r="G60" s="34"/>
      <c r="H60" s="34"/>
      <c r="I60" s="32">
        <f>SUM(I28:I59)</f>
        <v>328640</v>
      </c>
      <c r="J60" s="31">
        <f>SUM(J28:J59)</f>
        <v>320095.36000000004</v>
      </c>
      <c r="K60" s="33"/>
      <c r="L60" s="34"/>
      <c r="M60" s="34"/>
      <c r="N60" s="31">
        <f>SUM(N28:N59)</f>
        <v>328640</v>
      </c>
      <c r="O60" s="32">
        <f>SUM(O28:O59)</f>
        <v>320095.36000000004</v>
      </c>
      <c r="P60" s="12"/>
      <c r="Q60" s="35"/>
      <c r="R60" s="12"/>
    </row>
    <row r="64" spans="1:19" ht="17.25" customHeight="1">
      <c r="A64" s="51" t="s">
        <v>192</v>
      </c>
      <c r="B64" s="51">
        <f>SUM(D60,I60,N60)/(4000*1000)</f>
        <v>0.24648</v>
      </c>
      <c r="C64" s="51">
        <f>ROUNDDOWN(SUM(E60,J60,O60)/(4000*1000),4)</f>
        <v>0.24</v>
      </c>
    </row>
    <row r="66" spans="1:17" ht="17.25" customHeight="1">
      <c r="A66" s="2" t="s">
        <v>30</v>
      </c>
      <c r="D66" s="31"/>
      <c r="E66" s="36"/>
      <c r="J66" s="36"/>
      <c r="O66" s="36"/>
      <c r="Q66" s="36"/>
    </row>
    <row r="67" spans="1:17" ht="17.25" customHeight="1">
      <c r="D67" s="31"/>
      <c r="J67" s="36"/>
      <c r="Q67" s="36"/>
    </row>
    <row r="68" spans="1:17" ht="17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7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7.25" customHeight="1">
      <c r="D70" s="31"/>
      <c r="E70" s="36"/>
      <c r="H70" s="36"/>
      <c r="J70" s="36"/>
    </row>
    <row r="71" spans="1:17" ht="17.25" customHeight="1">
      <c r="D71" s="31"/>
      <c r="E71" s="36"/>
      <c r="H71" s="36"/>
    </row>
    <row r="72" spans="1:17" ht="17.25" customHeight="1">
      <c r="D72" s="31"/>
      <c r="E72" s="36"/>
      <c r="H72" s="36"/>
      <c r="M72" s="7" t="s">
        <v>33</v>
      </c>
    </row>
    <row r="73" spans="1:17" ht="17.25" customHeight="1">
      <c r="D73" s="31"/>
      <c r="E73" s="36"/>
      <c r="H73" s="36"/>
      <c r="M73" s="7" t="s">
        <v>34</v>
      </c>
    </row>
    <row r="74" spans="1:17" ht="17.25" customHeight="1">
      <c r="D74" s="31"/>
      <c r="E74" s="36"/>
      <c r="H74" s="36"/>
    </row>
    <row r="75" spans="1:17" ht="17.25" customHeight="1">
      <c r="D75" s="31"/>
      <c r="E75" s="36"/>
      <c r="H75" s="36"/>
    </row>
    <row r="76" spans="1:17" ht="17.25" customHeight="1">
      <c r="D76" s="31"/>
      <c r="E76" s="36"/>
      <c r="H76" s="36"/>
    </row>
    <row r="77" spans="1:17" ht="17.25" customHeight="1">
      <c r="D77" s="31"/>
      <c r="E77" s="36"/>
      <c r="H77" s="36"/>
    </row>
    <row r="78" spans="1:17" ht="17.25" customHeight="1">
      <c r="D78" s="31"/>
      <c r="E78" s="36"/>
      <c r="H78" s="36"/>
    </row>
    <row r="79" spans="1:17" ht="17.25" customHeight="1">
      <c r="D79" s="31"/>
      <c r="E79" s="36"/>
      <c r="H79" s="36"/>
    </row>
    <row r="80" spans="1:17" ht="17.25" customHeight="1">
      <c r="D80" s="31"/>
      <c r="E80" s="36"/>
      <c r="H80" s="36"/>
    </row>
    <row r="81" spans="4:8" ht="17.25" customHeight="1">
      <c r="D81" s="31"/>
      <c r="E81" s="36"/>
      <c r="H81" s="36"/>
    </row>
    <row r="82" spans="4:8" ht="17.25" customHeight="1">
      <c r="D82" s="31"/>
      <c r="E82" s="36"/>
      <c r="H82" s="36"/>
    </row>
    <row r="83" spans="4:8" ht="17.25" customHeight="1">
      <c r="D83" s="31"/>
      <c r="E83" s="36"/>
      <c r="H83" s="36"/>
    </row>
    <row r="84" spans="4:8" ht="17.25" customHeight="1">
      <c r="D84" s="31"/>
      <c r="E84" s="36"/>
      <c r="H84" s="36"/>
    </row>
    <row r="85" spans="4:8" ht="17.25" customHeight="1">
      <c r="D85" s="31"/>
      <c r="E85" s="36"/>
      <c r="H85" s="36"/>
    </row>
    <row r="86" spans="4:8" ht="17.25" customHeight="1">
      <c r="D86" s="31"/>
      <c r="E86" s="36"/>
      <c r="H86" s="36"/>
    </row>
    <row r="87" spans="4:8" ht="17.25" customHeight="1">
      <c r="D87" s="31"/>
      <c r="E87" s="36"/>
      <c r="H87" s="36"/>
    </row>
    <row r="88" spans="4:8" ht="17.25" customHeight="1">
      <c r="D88" s="31"/>
      <c r="E88" s="36"/>
      <c r="H88" s="36"/>
    </row>
    <row r="89" spans="4:8" ht="17.25" customHeight="1">
      <c r="D89" s="31"/>
      <c r="E89" s="36"/>
      <c r="H89" s="36"/>
    </row>
    <row r="90" spans="4:8" ht="17.25" customHeight="1">
      <c r="D90" s="31"/>
      <c r="E90" s="36"/>
      <c r="H90" s="36"/>
    </row>
    <row r="91" spans="4:8" ht="17.25" customHeight="1">
      <c r="D91" s="31"/>
      <c r="E91" s="36"/>
      <c r="H91" s="36"/>
    </row>
    <row r="92" spans="4:8" ht="17.25" customHeight="1">
      <c r="D92" s="31"/>
      <c r="E92" s="36"/>
      <c r="H92" s="36"/>
    </row>
    <row r="93" spans="4:8" ht="17.25" customHeight="1">
      <c r="D93" s="31"/>
      <c r="E93" s="36"/>
      <c r="H93" s="36"/>
    </row>
    <row r="94" spans="4:8" ht="17.25" customHeight="1">
      <c r="D94" s="31"/>
      <c r="E94" s="36"/>
      <c r="H94" s="36"/>
    </row>
    <row r="95" spans="4:8" ht="17.25" customHeight="1">
      <c r="D95" s="31"/>
      <c r="E95" s="36"/>
      <c r="H95" s="36"/>
    </row>
    <row r="96" spans="4:8" ht="17.25" customHeight="1">
      <c r="D96" s="40"/>
      <c r="E96" s="36"/>
      <c r="H96" s="36"/>
    </row>
    <row r="97" spans="4:8" ht="17.25" customHeight="1">
      <c r="E97" s="36"/>
      <c r="H97" s="36"/>
    </row>
    <row r="98" spans="4:8" ht="17.25" customHeight="1">
      <c r="E98" s="36"/>
      <c r="H98" s="36"/>
    </row>
    <row r="99" spans="4:8" ht="17.25" customHeight="1">
      <c r="E99" s="36"/>
      <c r="H99" s="36"/>
    </row>
    <row r="100" spans="4:8" ht="17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7"/>
  <sheetViews>
    <sheetView view="pageBreakPreview" zoomScale="60" workbookViewId="0">
      <selection activeCell="G3" sqref="G3:H37"/>
    </sheetView>
  </sheetViews>
  <sheetFormatPr defaultColWidth="9.140625" defaultRowHeight="12.75" customHeight="1"/>
  <cols>
    <col min="7" max="7" width="22.85546875" customWidth="1"/>
    <col min="8" max="8" width="19.7109375" customWidth="1"/>
  </cols>
  <sheetData>
    <row r="3" spans="2:8" ht="28.5" customHeight="1">
      <c r="B3" s="1" t="s">
        <v>140</v>
      </c>
      <c r="C3" s="52"/>
      <c r="D3" s="52"/>
      <c r="G3" s="53" t="s">
        <v>140</v>
      </c>
      <c r="H3" s="53"/>
    </row>
    <row r="4" spans="2:8" ht="54" customHeight="1">
      <c r="B4" s="52" t="s">
        <v>141</v>
      </c>
      <c r="C4" s="52"/>
      <c r="D4" s="52"/>
      <c r="G4" s="54" t="s">
        <v>154</v>
      </c>
      <c r="H4" s="54"/>
    </row>
    <row r="5" spans="2:8" ht="37.5" customHeight="1">
      <c r="B5" t="s">
        <v>142</v>
      </c>
      <c r="C5" t="s">
        <v>143</v>
      </c>
      <c r="D5" t="s">
        <v>144</v>
      </c>
      <c r="G5" s="46" t="s">
        <v>142</v>
      </c>
      <c r="H5" s="47" t="s">
        <v>153</v>
      </c>
    </row>
    <row r="6" spans="2:8" ht="21" customHeight="1">
      <c r="B6" t="str">
        <f>Sheet1!A64</f>
        <v xml:space="preserve"> 01.06.2020</v>
      </c>
      <c r="C6">
        <f>Sheet1!B64</f>
        <v>0.246</v>
      </c>
      <c r="D6">
        <f>Sheet1!C64</f>
        <v>0.24010000000000001</v>
      </c>
      <c r="G6" s="48" t="s">
        <v>64</v>
      </c>
      <c r="H6" s="49">
        <v>0.24551999999999999</v>
      </c>
    </row>
    <row r="7" spans="2:8" ht="21" customHeight="1">
      <c r="B7" t="str">
        <f>Sheet2!A64</f>
        <v xml:space="preserve"> 02.06.2020</v>
      </c>
      <c r="C7">
        <f>Sheet2!B64</f>
        <v>0.312</v>
      </c>
      <c r="D7">
        <f>Sheet2!C64</f>
        <v>0.30449999999999999</v>
      </c>
      <c r="G7" s="48" t="s">
        <v>65</v>
      </c>
      <c r="H7" s="49">
        <v>0.24551999999999999</v>
      </c>
    </row>
    <row r="8" spans="2:8" ht="21" customHeight="1">
      <c r="B8" t="str">
        <f>Sheet3!A64</f>
        <v xml:space="preserve"> 03.06.2020</v>
      </c>
      <c r="C8">
        <f>Sheet3!B64</f>
        <v>0.246</v>
      </c>
      <c r="D8">
        <f>Sheet3!C64</f>
        <v>0.24010000000000001</v>
      </c>
      <c r="G8" s="48" t="s">
        <v>66</v>
      </c>
      <c r="H8" s="49">
        <v>0.28223999999999999</v>
      </c>
    </row>
    <row r="9" spans="2:8" ht="21" customHeight="1">
      <c r="B9" t="str">
        <f>Sheet4!A64</f>
        <v xml:space="preserve"> 04.06.2020</v>
      </c>
      <c r="C9">
        <f>Sheet4!B64</f>
        <v>0.29520000000000002</v>
      </c>
      <c r="D9">
        <f>Sheet4!C64</f>
        <v>0.28810000000000002</v>
      </c>
      <c r="G9" s="48" t="s">
        <v>67</v>
      </c>
      <c r="H9" s="49">
        <v>0.28295999999999999</v>
      </c>
    </row>
    <row r="10" spans="2:8" ht="21" customHeight="1">
      <c r="B10" t="str">
        <f>Sheet5!A64</f>
        <v xml:space="preserve"> 05.06.2020</v>
      </c>
      <c r="C10">
        <f>Sheet5!B64</f>
        <v>0.29520000000000002</v>
      </c>
      <c r="D10">
        <f>Sheet5!C64</f>
        <v>0.28810000000000002</v>
      </c>
      <c r="G10" s="48" t="s">
        <v>68</v>
      </c>
      <c r="H10" s="49">
        <v>0.312</v>
      </c>
    </row>
    <row r="11" spans="2:8" ht="21" customHeight="1">
      <c r="B11" t="str">
        <f>Sheet6!A64</f>
        <v xml:space="preserve"> 06.06.2020</v>
      </c>
      <c r="C11">
        <f>Sheet6!B64</f>
        <v>0.29520000000000002</v>
      </c>
      <c r="D11">
        <f>Sheet6!C64</f>
        <v>0.28810000000000002</v>
      </c>
      <c r="G11" s="48" t="s">
        <v>69</v>
      </c>
      <c r="H11" s="49">
        <v>0.312</v>
      </c>
    </row>
    <row r="12" spans="2:8" ht="21" customHeight="1">
      <c r="B12" t="str">
        <f>Sheet7!A64</f>
        <v xml:space="preserve"> 07.06.2020</v>
      </c>
      <c r="C12">
        <f>Sheet7!B64</f>
        <v>6.5720000000000001E-2</v>
      </c>
      <c r="D12">
        <f>Sheet7!C64</f>
        <v>6.4100000000000004E-2</v>
      </c>
      <c r="G12" s="48" t="s">
        <v>70</v>
      </c>
      <c r="H12" s="49">
        <v>0.312</v>
      </c>
    </row>
    <row r="13" spans="2:8" ht="21" customHeight="1">
      <c r="B13" t="e">
        <f>#REF!</f>
        <v>#REF!</v>
      </c>
      <c r="C13" t="e">
        <f>#REF!</f>
        <v>#REF!</v>
      </c>
      <c r="D13" t="e">
        <f>#REF!</f>
        <v>#REF!</v>
      </c>
      <c r="G13" s="48" t="s">
        <v>71</v>
      </c>
      <c r="H13" s="49">
        <v>0.246</v>
      </c>
    </row>
    <row r="14" spans="2:8" ht="21" customHeight="1">
      <c r="B14" t="e">
        <f>#REF!</f>
        <v>#REF!</v>
      </c>
      <c r="C14" t="e">
        <f>#REF!</f>
        <v>#REF!</v>
      </c>
      <c r="D14" t="e">
        <f>#REF!</f>
        <v>#REF!</v>
      </c>
      <c r="G14" s="48" t="s">
        <v>72</v>
      </c>
      <c r="H14" s="49">
        <v>0.20904</v>
      </c>
    </row>
    <row r="15" spans="2:8" ht="21" customHeight="1">
      <c r="B15" t="e">
        <f>#REF!</f>
        <v>#REF!</v>
      </c>
      <c r="C15" t="e">
        <f>#REF!</f>
        <v>#REF!</v>
      </c>
      <c r="D15" t="e">
        <f>#REF!</f>
        <v>#REF!</v>
      </c>
      <c r="G15" s="48" t="s">
        <v>35</v>
      </c>
      <c r="H15" s="49">
        <v>0.246</v>
      </c>
    </row>
    <row r="16" spans="2:8" ht="21" customHeight="1">
      <c r="B16" t="e">
        <f>#REF!</f>
        <v>#REF!</v>
      </c>
      <c r="C16" t="e">
        <f>#REF!</f>
        <v>#REF!</v>
      </c>
      <c r="D16" t="e">
        <f>#REF!</f>
        <v>#REF!</v>
      </c>
      <c r="G16" s="48" t="s">
        <v>40</v>
      </c>
      <c r="H16" s="49">
        <v>0.312</v>
      </c>
    </row>
    <row r="17" spans="2:8" ht="21" customHeight="1">
      <c r="B17" t="e">
        <f>#REF!</f>
        <v>#REF!</v>
      </c>
      <c r="C17" t="e">
        <f>#REF!</f>
        <v>#REF!</v>
      </c>
      <c r="D17" t="e">
        <f>#REF!</f>
        <v>#REF!</v>
      </c>
      <c r="G17" s="48" t="s">
        <v>44</v>
      </c>
      <c r="H17" s="49">
        <v>0.246</v>
      </c>
    </row>
    <row r="18" spans="2:8" ht="21" customHeight="1">
      <c r="B18" t="e">
        <f>#REF!</f>
        <v>#REF!</v>
      </c>
      <c r="C18" t="e">
        <f>#REF!</f>
        <v>#REF!</v>
      </c>
      <c r="D18" t="e">
        <f>#REF!</f>
        <v>#REF!</v>
      </c>
      <c r="G18" s="48" t="s">
        <v>49</v>
      </c>
      <c r="H18" s="49">
        <v>0.29520000000000002</v>
      </c>
    </row>
    <row r="19" spans="2:8" ht="21" customHeight="1">
      <c r="B19" t="e">
        <f>#REF!</f>
        <v>#REF!</v>
      </c>
      <c r="C19" t="e">
        <f>#REF!</f>
        <v>#REF!</v>
      </c>
      <c r="D19" t="e">
        <f>#REF!</f>
        <v>#REF!</v>
      </c>
      <c r="G19" s="48" t="s">
        <v>53</v>
      </c>
      <c r="H19" s="49">
        <v>0.29520000000000002</v>
      </c>
    </row>
    <row r="20" spans="2:8" ht="21" customHeight="1">
      <c r="B20" t="e">
        <f>#REF!</f>
        <v>#REF!</v>
      </c>
      <c r="C20" t="e">
        <f>#REF!</f>
        <v>#REF!</v>
      </c>
      <c r="D20" t="e">
        <f>#REF!</f>
        <v>#REF!</v>
      </c>
      <c r="G20" s="48" t="s">
        <v>58</v>
      </c>
      <c r="H20" s="49">
        <v>0.29520000000000002</v>
      </c>
    </row>
    <row r="21" spans="2:8" ht="21" customHeight="1">
      <c r="B21" t="e">
        <f>#REF!</f>
        <v>#REF!</v>
      </c>
      <c r="C21" t="e">
        <f>#REF!</f>
        <v>#REF!</v>
      </c>
      <c r="D21" t="e">
        <f>#REF!</f>
        <v>#REF!</v>
      </c>
      <c r="G21" s="48" t="s">
        <v>63</v>
      </c>
      <c r="H21" s="49">
        <v>6.5720000000000001E-2</v>
      </c>
    </row>
    <row r="22" spans="2:8" ht="21" customHeight="1">
      <c r="B22" t="str">
        <f>Sheet17!A64</f>
        <v xml:space="preserve"> 08.06.2020</v>
      </c>
      <c r="C22">
        <f>Sheet17!B64</f>
        <v>1.248E-2</v>
      </c>
      <c r="D22">
        <f>Sheet17!C64</f>
        <v>1.21E-2</v>
      </c>
      <c r="G22" s="48" t="s">
        <v>77</v>
      </c>
      <c r="H22" s="49">
        <v>1.248E-2</v>
      </c>
    </row>
    <row r="23" spans="2:8" ht="21" customHeight="1">
      <c r="B23" t="str">
        <f>Sheet18!A64</f>
        <v xml:space="preserve"> 09.06.2020</v>
      </c>
      <c r="C23">
        <f>Sheet18!B64</f>
        <v>9.8400000000000001E-2</v>
      </c>
      <c r="D23">
        <f>Sheet18!C64</f>
        <v>9.6000000000000002E-2</v>
      </c>
      <c r="G23" s="48" t="s">
        <v>82</v>
      </c>
      <c r="H23" s="49">
        <v>9.8400000000000001E-2</v>
      </c>
    </row>
    <row r="24" spans="2:8" ht="21" customHeight="1">
      <c r="B24" t="str">
        <f>Sheet19!A64</f>
        <v xml:space="preserve"> 10.06.2020</v>
      </c>
      <c r="C24">
        <f>Sheet19!B64</f>
        <v>2.7720000000000002E-2</v>
      </c>
      <c r="D24">
        <f>Sheet19!C64</f>
        <v>2.7E-2</v>
      </c>
      <c r="G24" s="48" t="s">
        <v>87</v>
      </c>
      <c r="H24" s="49">
        <v>2.7720000000000002E-2</v>
      </c>
    </row>
    <row r="25" spans="2:8" ht="21" customHeight="1">
      <c r="B25" t="str">
        <f>Sheet20!A64</f>
        <v xml:space="preserve"> 11.06.2020</v>
      </c>
      <c r="C25">
        <f>Sheet20!B64</f>
        <v>2.46E-2</v>
      </c>
      <c r="D25">
        <f>Sheet20!C64</f>
        <v>2.4E-2</v>
      </c>
      <c r="G25" s="48" t="s">
        <v>91</v>
      </c>
      <c r="H25" s="49">
        <v>2.46E-2</v>
      </c>
    </row>
    <row r="26" spans="2:8" ht="21" customHeight="1">
      <c r="B26" t="str">
        <f>Sheet21!A64</f>
        <v xml:space="preserve"> 12.06.2020</v>
      </c>
      <c r="C26">
        <f>Sheet21!B64</f>
        <v>2.46E-2</v>
      </c>
      <c r="D26">
        <f>Sheet21!C64</f>
        <v>2.4E-2</v>
      </c>
      <c r="G26" s="48" t="s">
        <v>95</v>
      </c>
      <c r="H26" s="49">
        <v>2.46E-2</v>
      </c>
    </row>
    <row r="27" spans="2:8" ht="21" customHeight="1">
      <c r="B27" t="str">
        <f>Sheet22!A64</f>
        <v xml:space="preserve"> 13.06.2020</v>
      </c>
      <c r="C27">
        <f>Sheet22!B64</f>
        <v>9.8400000000000001E-2</v>
      </c>
      <c r="D27">
        <f>Sheet22!C64</f>
        <v>9.6000000000000002E-2</v>
      </c>
      <c r="G27" s="48" t="s">
        <v>100</v>
      </c>
      <c r="H27" s="49">
        <v>9.8400000000000001E-2</v>
      </c>
    </row>
    <row r="28" spans="2:8" ht="21" customHeight="1">
      <c r="B28" t="str">
        <f>Sheet23!A64</f>
        <v xml:space="preserve"> 14.06.2020</v>
      </c>
      <c r="C28">
        <f>Sheet23!B64</f>
        <v>0.12311999999999999</v>
      </c>
      <c r="D28">
        <f>Sheet23!C64</f>
        <v>0.1201</v>
      </c>
      <c r="G28" s="48" t="s">
        <v>105</v>
      </c>
      <c r="H28" s="49">
        <v>0.12311999999999999</v>
      </c>
    </row>
    <row r="29" spans="2:8" ht="21" customHeight="1">
      <c r="B29" t="str">
        <f>Sheet24!A64</f>
        <v xml:space="preserve"> 15.06.2020</v>
      </c>
      <c r="C29">
        <f>Sheet24!B64</f>
        <v>8.616E-2</v>
      </c>
      <c r="D29">
        <f>Sheet24!C64</f>
        <v>8.4099999999999994E-2</v>
      </c>
      <c r="G29" s="48" t="s">
        <v>110</v>
      </c>
      <c r="H29" s="49">
        <v>8.616E-2</v>
      </c>
    </row>
    <row r="30" spans="2:8" ht="21" customHeight="1">
      <c r="B30" t="str">
        <f>Sheet25!A64</f>
        <v xml:space="preserve"> 16.06.2020</v>
      </c>
      <c r="C30">
        <f>Sheet25!B64</f>
        <v>1.248E-2</v>
      </c>
      <c r="D30">
        <f>Sheet25!C64</f>
        <v>1.21E-2</v>
      </c>
      <c r="G30" s="48" t="s">
        <v>115</v>
      </c>
      <c r="H30" s="49">
        <v>1.248E-2</v>
      </c>
    </row>
    <row r="31" spans="2:8" ht="21" customHeight="1">
      <c r="B31" t="str">
        <f>Sheet26!A64</f>
        <v xml:space="preserve"> 17.06.2020</v>
      </c>
      <c r="C31">
        <f>Sheet26!B64</f>
        <v>9.8400000000000001E-2</v>
      </c>
      <c r="D31">
        <f>Sheet26!C64</f>
        <v>9.6000000000000002E-2</v>
      </c>
      <c r="G31" s="48" t="s">
        <v>119</v>
      </c>
      <c r="H31" s="49">
        <v>9.8400000000000001E-2</v>
      </c>
    </row>
    <row r="32" spans="2:8" ht="21" customHeight="1">
      <c r="B32" t="str">
        <f>Sheet27!A64</f>
        <v xml:space="preserve"> 18.06.2020</v>
      </c>
      <c r="C32">
        <f>Sheet27!B64</f>
        <v>1.248E-2</v>
      </c>
      <c r="D32">
        <f>Sheet27!C64</f>
        <v>1.21E-2</v>
      </c>
      <c r="G32" s="48" t="s">
        <v>123</v>
      </c>
      <c r="H32" s="49">
        <v>1.248E-2</v>
      </c>
    </row>
    <row r="33" spans="2:8" ht="21" customHeight="1">
      <c r="B33" t="str">
        <f>Sheet28!A64</f>
        <v xml:space="preserve"> 19.06.2020</v>
      </c>
      <c r="C33">
        <f>Sheet28!B64</f>
        <v>1.248E-2</v>
      </c>
      <c r="D33">
        <f>Sheet28!C64</f>
        <v>1.21E-2</v>
      </c>
      <c r="G33" s="48" t="s">
        <v>127</v>
      </c>
      <c r="H33" s="49">
        <v>1.248E-2</v>
      </c>
    </row>
    <row r="34" spans="2:8" ht="21" customHeight="1">
      <c r="B34" t="str">
        <f>Sheet29!A64</f>
        <v xml:space="preserve"> 20.06.2020</v>
      </c>
      <c r="C34">
        <f>Sheet29!B64</f>
        <v>9.8400000000000001E-2</v>
      </c>
      <c r="D34">
        <f>Sheet29!C64</f>
        <v>9.6000000000000002E-2</v>
      </c>
      <c r="G34" s="48" t="s">
        <v>131</v>
      </c>
      <c r="H34" s="49">
        <v>9.8400000000000001E-2</v>
      </c>
    </row>
    <row r="35" spans="2:8" ht="21" customHeight="1">
      <c r="B35" t="str">
        <f>Sheet30!A64</f>
        <v xml:space="preserve"> 21.06.2020</v>
      </c>
      <c r="C35">
        <f>Sheet30!B64</f>
        <v>1.248E-2</v>
      </c>
      <c r="D35">
        <f>Sheet30!C64</f>
        <v>1.21E-2</v>
      </c>
      <c r="G35" s="48" t="s">
        <v>135</v>
      </c>
      <c r="H35" s="49">
        <v>1.248E-2</v>
      </c>
    </row>
    <row r="36" spans="2:8" ht="21" customHeight="1">
      <c r="B36" t="str">
        <f>Sheet31!A64</f>
        <v xml:space="preserve"> 22.06.2020</v>
      </c>
      <c r="C36">
        <f>Sheet31!B64</f>
        <v>9.8400000000000001E-2</v>
      </c>
      <c r="D36">
        <f>Sheet31!C64</f>
        <v>9.6000000000000002E-2</v>
      </c>
      <c r="G36" s="48" t="s">
        <v>139</v>
      </c>
      <c r="H36" s="49">
        <v>9.8400000000000001E-2</v>
      </c>
    </row>
    <row r="37" spans="2:8" ht="25.5" customHeight="1">
      <c r="C37" t="e">
        <f>SUM(C6:C36)</f>
        <v>#REF!</v>
      </c>
      <c r="G37" s="45" t="s">
        <v>155</v>
      </c>
      <c r="H37" s="50">
        <f>SUM(H6:H36)</f>
        <v>5.0431999999999997</v>
      </c>
    </row>
  </sheetData>
  <mergeCells count="4">
    <mergeCell ref="B3:D3"/>
    <mergeCell ref="B4:D4"/>
    <mergeCell ref="G3:H3"/>
    <mergeCell ref="G4:H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6" orientation="portrait" verticalDpi="4294967295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/>
  <sheetData>
    <row r="1" spans="2:2" ht="12.75" customHeight="1">
      <c r="B1" s="42" t="s">
        <v>145</v>
      </c>
    </row>
    <row r="2" spans="2:2" ht="12.75" customHeight="1">
      <c r="B2" s="42" t="s">
        <v>146</v>
      </c>
    </row>
    <row r="4" spans="2:2" ht="12.75" customHeight="1">
      <c r="B4" s="43" t="s">
        <v>147</v>
      </c>
    </row>
    <row r="5" spans="2:2" ht="12.75" customHeight="1">
      <c r="B5" s="44" t="s">
        <v>148</v>
      </c>
    </row>
    <row r="7" spans="2:2" ht="12.75" customHeight="1">
      <c r="B7" s="43" t="s">
        <v>149</v>
      </c>
    </row>
    <row r="8" spans="2:2" ht="12.75" customHeight="1">
      <c r="B8" s="44" t="s">
        <v>150</v>
      </c>
    </row>
    <row r="10" spans="2:2" ht="12.75" customHeight="1">
      <c r="B10" s="43" t="s">
        <v>151</v>
      </c>
    </row>
    <row r="11" spans="2:2" ht="12.75" customHeight="1">
      <c r="B11" s="44" t="s">
        <v>152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46</v>
      </c>
      <c r="N12" s="2" t="s">
        <v>47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48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12300</v>
      </c>
      <c r="E28" s="20">
        <f t="shared" ref="E28:E59" si="0">D28*(100-2.39)/100</f>
        <v>12006.03</v>
      </c>
      <c r="F28" s="21">
        <v>33</v>
      </c>
      <c r="G28" s="22">
        <v>8</v>
      </c>
      <c r="H28" s="22">
        <v>8.15</v>
      </c>
      <c r="I28" s="20">
        <v>12300</v>
      </c>
      <c r="J28" s="20">
        <f t="shared" ref="J28:J59" si="1">I28*(100-2.39)/100</f>
        <v>12006.03</v>
      </c>
      <c r="K28" s="21">
        <v>65</v>
      </c>
      <c r="L28" s="22">
        <v>16</v>
      </c>
      <c r="M28" s="22">
        <v>16.149999999999999</v>
      </c>
      <c r="N28" s="20">
        <v>12300</v>
      </c>
      <c r="O28" s="20">
        <f t="shared" ref="O28:O59" si="2">N28*(100-2.39)/100</f>
        <v>12006.03</v>
      </c>
      <c r="Q28" s="18">
        <v>0</v>
      </c>
      <c r="R28" s="19">
        <v>0.15</v>
      </c>
      <c r="S28" s="57">
        <f>AVERAGE(D28:D31)</f>
        <v>12300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12300</v>
      </c>
      <c r="E29" s="20">
        <f t="shared" si="0"/>
        <v>12006.03</v>
      </c>
      <c r="F29" s="21">
        <v>34</v>
      </c>
      <c r="G29" s="22">
        <v>8.15</v>
      </c>
      <c r="H29" s="22">
        <v>8.3000000000000007</v>
      </c>
      <c r="I29" s="20">
        <v>12300</v>
      </c>
      <c r="J29" s="20">
        <f t="shared" si="1"/>
        <v>12006.03</v>
      </c>
      <c r="K29" s="21">
        <v>66</v>
      </c>
      <c r="L29" s="22">
        <v>16.149999999999999</v>
      </c>
      <c r="M29" s="22">
        <v>16.3</v>
      </c>
      <c r="N29" s="20">
        <v>12300</v>
      </c>
      <c r="O29" s="20">
        <f t="shared" si="2"/>
        <v>12006.03</v>
      </c>
      <c r="Q29" s="22">
        <v>1</v>
      </c>
      <c r="R29" s="19">
        <v>1.1499999999999999</v>
      </c>
      <c r="S29" s="57">
        <f>AVERAGE(D32:D35)</f>
        <v>12300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12300</v>
      </c>
      <c r="E30" s="20">
        <f t="shared" si="0"/>
        <v>12006.03</v>
      </c>
      <c r="F30" s="21">
        <v>35</v>
      </c>
      <c r="G30" s="22">
        <v>8.3000000000000007</v>
      </c>
      <c r="H30" s="22">
        <v>8.4499999999999993</v>
      </c>
      <c r="I30" s="20">
        <v>12300</v>
      </c>
      <c r="J30" s="20">
        <f t="shared" si="1"/>
        <v>12006.03</v>
      </c>
      <c r="K30" s="21">
        <v>67</v>
      </c>
      <c r="L30" s="22">
        <v>16.3</v>
      </c>
      <c r="M30" s="22">
        <v>16.45</v>
      </c>
      <c r="N30" s="20">
        <v>12300</v>
      </c>
      <c r="O30" s="20">
        <f t="shared" si="2"/>
        <v>12006.03</v>
      </c>
      <c r="Q30" s="23">
        <v>2</v>
      </c>
      <c r="R30" s="19">
        <v>2.15</v>
      </c>
      <c r="S30" s="57">
        <f>AVERAGE(D36:D39)</f>
        <v>12300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12300</v>
      </c>
      <c r="E31" s="20">
        <f t="shared" si="0"/>
        <v>12006.03</v>
      </c>
      <c r="F31" s="21">
        <v>36</v>
      </c>
      <c r="G31" s="22">
        <v>8.4499999999999993</v>
      </c>
      <c r="H31" s="22">
        <v>9</v>
      </c>
      <c r="I31" s="20">
        <v>12300</v>
      </c>
      <c r="J31" s="20">
        <f t="shared" si="1"/>
        <v>12006.03</v>
      </c>
      <c r="K31" s="21">
        <v>68</v>
      </c>
      <c r="L31" s="22">
        <v>16.45</v>
      </c>
      <c r="M31" s="22">
        <v>17</v>
      </c>
      <c r="N31" s="20">
        <v>12300</v>
      </c>
      <c r="O31" s="20">
        <f t="shared" si="2"/>
        <v>12006.03</v>
      </c>
      <c r="Q31" s="23">
        <v>3</v>
      </c>
      <c r="R31" s="25">
        <v>3.15</v>
      </c>
      <c r="S31" s="57">
        <f>AVERAGE(D40:D43)</f>
        <v>12300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12300</v>
      </c>
      <c r="E32" s="20">
        <f t="shared" si="0"/>
        <v>12006.03</v>
      </c>
      <c r="F32" s="21">
        <v>37</v>
      </c>
      <c r="G32" s="22">
        <v>9</v>
      </c>
      <c r="H32" s="22">
        <v>9.15</v>
      </c>
      <c r="I32" s="20">
        <v>12300</v>
      </c>
      <c r="J32" s="20">
        <f t="shared" si="1"/>
        <v>12006.03</v>
      </c>
      <c r="K32" s="21">
        <v>69</v>
      </c>
      <c r="L32" s="22">
        <v>17</v>
      </c>
      <c r="M32" s="22">
        <v>17.149999999999999</v>
      </c>
      <c r="N32" s="20">
        <v>12300</v>
      </c>
      <c r="O32" s="20">
        <f t="shared" si="2"/>
        <v>12006.03</v>
      </c>
      <c r="Q32" s="23">
        <v>4</v>
      </c>
      <c r="R32" s="25">
        <v>4.1500000000000004</v>
      </c>
      <c r="S32" s="57">
        <f>AVERAGE(D44:D47)</f>
        <v>12300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12300</v>
      </c>
      <c r="E33" s="20">
        <f t="shared" si="0"/>
        <v>12006.03</v>
      </c>
      <c r="F33" s="21">
        <v>38</v>
      </c>
      <c r="G33" s="22">
        <v>9.15</v>
      </c>
      <c r="H33" s="22">
        <v>9.3000000000000007</v>
      </c>
      <c r="I33" s="20">
        <v>12300</v>
      </c>
      <c r="J33" s="20">
        <f t="shared" si="1"/>
        <v>12006.03</v>
      </c>
      <c r="K33" s="21">
        <v>70</v>
      </c>
      <c r="L33" s="22">
        <v>17.149999999999999</v>
      </c>
      <c r="M33" s="22">
        <v>17.3</v>
      </c>
      <c r="N33" s="20">
        <v>12300</v>
      </c>
      <c r="O33" s="20">
        <f t="shared" si="2"/>
        <v>12006.03</v>
      </c>
      <c r="Q33" s="22">
        <v>5</v>
      </c>
      <c r="R33" s="25">
        <v>5.15</v>
      </c>
      <c r="S33" s="57">
        <f>AVERAGE(D48:D51)</f>
        <v>12300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12300</v>
      </c>
      <c r="E34" s="20">
        <f t="shared" si="0"/>
        <v>12006.03</v>
      </c>
      <c r="F34" s="21">
        <v>39</v>
      </c>
      <c r="G34" s="22">
        <v>9.3000000000000007</v>
      </c>
      <c r="H34" s="22">
        <v>9.4499999999999993</v>
      </c>
      <c r="I34" s="20">
        <v>12300</v>
      </c>
      <c r="J34" s="20">
        <f t="shared" si="1"/>
        <v>12006.03</v>
      </c>
      <c r="K34" s="21">
        <v>71</v>
      </c>
      <c r="L34" s="22">
        <v>17.3</v>
      </c>
      <c r="M34" s="22">
        <v>17.45</v>
      </c>
      <c r="N34" s="20">
        <v>12300</v>
      </c>
      <c r="O34" s="20">
        <f t="shared" si="2"/>
        <v>12006.03</v>
      </c>
      <c r="Q34" s="22">
        <v>6</v>
      </c>
      <c r="R34" s="25">
        <v>6.15</v>
      </c>
      <c r="S34" s="57">
        <f>AVERAGE(D52:D55)</f>
        <v>12300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12300</v>
      </c>
      <c r="E35" s="20">
        <f t="shared" si="0"/>
        <v>12006.03</v>
      </c>
      <c r="F35" s="21">
        <v>40</v>
      </c>
      <c r="G35" s="22">
        <v>9.4499999999999993</v>
      </c>
      <c r="H35" s="22">
        <v>10</v>
      </c>
      <c r="I35" s="20">
        <v>12300</v>
      </c>
      <c r="J35" s="20">
        <f t="shared" si="1"/>
        <v>12006.03</v>
      </c>
      <c r="K35" s="21">
        <v>72</v>
      </c>
      <c r="L35" s="24">
        <v>17.45</v>
      </c>
      <c r="M35" s="22">
        <v>18</v>
      </c>
      <c r="N35" s="20">
        <v>12300</v>
      </c>
      <c r="O35" s="20">
        <f t="shared" si="2"/>
        <v>12006.03</v>
      </c>
      <c r="Q35" s="22">
        <v>7</v>
      </c>
      <c r="R35" s="25">
        <v>7.15</v>
      </c>
      <c r="S35" s="57">
        <f>AVERAGE(D56:D59)</f>
        <v>12300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12300</v>
      </c>
      <c r="E36" s="20">
        <f t="shared" si="0"/>
        <v>12006.03</v>
      </c>
      <c r="F36" s="21">
        <v>41</v>
      </c>
      <c r="G36" s="22">
        <v>10</v>
      </c>
      <c r="H36" s="24">
        <v>10.15</v>
      </c>
      <c r="I36" s="20">
        <v>12300</v>
      </c>
      <c r="J36" s="20">
        <f t="shared" si="1"/>
        <v>12006.03</v>
      </c>
      <c r="K36" s="21">
        <v>73</v>
      </c>
      <c r="L36" s="24">
        <v>18</v>
      </c>
      <c r="M36" s="22">
        <v>18.149999999999999</v>
      </c>
      <c r="N36" s="20">
        <v>12300</v>
      </c>
      <c r="O36" s="20">
        <f t="shared" si="2"/>
        <v>12006.03</v>
      </c>
      <c r="Q36" s="22">
        <v>8</v>
      </c>
      <c r="R36" s="22">
        <v>8.15</v>
      </c>
      <c r="S36" s="57">
        <f>AVERAGE(I28:I31)</f>
        <v>12300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12300</v>
      </c>
      <c r="E37" s="20">
        <f t="shared" si="0"/>
        <v>12006.03</v>
      </c>
      <c r="F37" s="21">
        <v>42</v>
      </c>
      <c r="G37" s="22">
        <v>10.15</v>
      </c>
      <c r="H37" s="24">
        <v>10.3</v>
      </c>
      <c r="I37" s="20">
        <v>12300</v>
      </c>
      <c r="J37" s="20">
        <f t="shared" si="1"/>
        <v>12006.03</v>
      </c>
      <c r="K37" s="21">
        <v>74</v>
      </c>
      <c r="L37" s="24">
        <v>18.149999999999999</v>
      </c>
      <c r="M37" s="22">
        <v>18.3</v>
      </c>
      <c r="N37" s="20">
        <v>12300</v>
      </c>
      <c r="O37" s="20">
        <f t="shared" si="2"/>
        <v>12006.03</v>
      </c>
      <c r="Q37" s="22">
        <v>9</v>
      </c>
      <c r="R37" s="22">
        <v>9.15</v>
      </c>
      <c r="S37" s="57">
        <f>AVERAGE(I32:I35)</f>
        <v>12300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12300</v>
      </c>
      <c r="E38" s="20">
        <f t="shared" si="0"/>
        <v>12006.03</v>
      </c>
      <c r="F38" s="21">
        <v>43</v>
      </c>
      <c r="G38" s="22">
        <v>10.3</v>
      </c>
      <c r="H38" s="24">
        <v>10.45</v>
      </c>
      <c r="I38" s="20">
        <v>12300</v>
      </c>
      <c r="J38" s="20">
        <f t="shared" si="1"/>
        <v>12006.03</v>
      </c>
      <c r="K38" s="21">
        <v>75</v>
      </c>
      <c r="L38" s="24">
        <v>18.3</v>
      </c>
      <c r="M38" s="22">
        <v>18.45</v>
      </c>
      <c r="N38" s="20">
        <v>12300</v>
      </c>
      <c r="O38" s="20">
        <f t="shared" si="2"/>
        <v>12006.03</v>
      </c>
      <c r="Q38" s="22">
        <v>10</v>
      </c>
      <c r="R38" s="24">
        <v>10.15</v>
      </c>
      <c r="S38" s="57">
        <f>AVERAGE(I36:I39)</f>
        <v>12300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12300</v>
      </c>
      <c r="E39" s="20">
        <f t="shared" si="0"/>
        <v>12006.03</v>
      </c>
      <c r="F39" s="21">
        <v>44</v>
      </c>
      <c r="G39" s="22">
        <v>10.45</v>
      </c>
      <c r="H39" s="24">
        <v>11</v>
      </c>
      <c r="I39" s="20">
        <v>12300</v>
      </c>
      <c r="J39" s="20">
        <f t="shared" si="1"/>
        <v>12006.03</v>
      </c>
      <c r="K39" s="21">
        <v>76</v>
      </c>
      <c r="L39" s="24">
        <v>18.45</v>
      </c>
      <c r="M39" s="22">
        <v>19</v>
      </c>
      <c r="N39" s="20">
        <v>12300</v>
      </c>
      <c r="O39" s="20">
        <f t="shared" si="2"/>
        <v>12006.03</v>
      </c>
      <c r="Q39" s="22">
        <v>11</v>
      </c>
      <c r="R39" s="24">
        <v>11.15</v>
      </c>
      <c r="S39" s="57">
        <f>AVERAGE(I40:I43)</f>
        <v>12300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12300</v>
      </c>
      <c r="E40" s="20">
        <f t="shared" si="0"/>
        <v>12006.03</v>
      </c>
      <c r="F40" s="21">
        <v>45</v>
      </c>
      <c r="G40" s="22">
        <v>11</v>
      </c>
      <c r="H40" s="24">
        <v>11.15</v>
      </c>
      <c r="I40" s="20">
        <v>12300</v>
      </c>
      <c r="J40" s="20">
        <f t="shared" si="1"/>
        <v>12006.03</v>
      </c>
      <c r="K40" s="21">
        <v>77</v>
      </c>
      <c r="L40" s="24">
        <v>19</v>
      </c>
      <c r="M40" s="22">
        <v>19.149999999999999</v>
      </c>
      <c r="N40" s="20">
        <v>12300</v>
      </c>
      <c r="O40" s="20">
        <f t="shared" si="2"/>
        <v>12006.03</v>
      </c>
      <c r="Q40" s="22">
        <v>12</v>
      </c>
      <c r="R40" s="24">
        <v>12.15</v>
      </c>
      <c r="S40" s="57">
        <f>AVERAGE(I44:I47)</f>
        <v>12300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12300</v>
      </c>
      <c r="E41" s="20">
        <f t="shared" si="0"/>
        <v>12006.03</v>
      </c>
      <c r="F41" s="21">
        <v>46</v>
      </c>
      <c r="G41" s="22">
        <v>11.15</v>
      </c>
      <c r="H41" s="24">
        <v>11.3</v>
      </c>
      <c r="I41" s="20">
        <v>12300</v>
      </c>
      <c r="J41" s="20">
        <f t="shared" si="1"/>
        <v>12006.03</v>
      </c>
      <c r="K41" s="21">
        <v>78</v>
      </c>
      <c r="L41" s="24">
        <v>19.149999999999999</v>
      </c>
      <c r="M41" s="22">
        <v>19.3</v>
      </c>
      <c r="N41" s="20">
        <v>12300</v>
      </c>
      <c r="O41" s="20">
        <f t="shared" si="2"/>
        <v>12006.03</v>
      </c>
      <c r="Q41" s="22">
        <v>13</v>
      </c>
      <c r="R41" s="24">
        <v>13.15</v>
      </c>
      <c r="S41" s="57">
        <f>AVERAGE(I48:I51)</f>
        <v>12300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12300</v>
      </c>
      <c r="E42" s="20">
        <f t="shared" si="0"/>
        <v>12006.03</v>
      </c>
      <c r="F42" s="21">
        <v>47</v>
      </c>
      <c r="G42" s="22">
        <v>11.3</v>
      </c>
      <c r="H42" s="24">
        <v>11.45</v>
      </c>
      <c r="I42" s="20">
        <v>12300</v>
      </c>
      <c r="J42" s="20">
        <f t="shared" si="1"/>
        <v>12006.03</v>
      </c>
      <c r="K42" s="21">
        <v>79</v>
      </c>
      <c r="L42" s="24">
        <v>19.3</v>
      </c>
      <c r="M42" s="22">
        <v>19.45</v>
      </c>
      <c r="N42" s="20">
        <v>12300</v>
      </c>
      <c r="O42" s="20">
        <f t="shared" si="2"/>
        <v>12006.03</v>
      </c>
      <c r="Q42" s="22">
        <v>14</v>
      </c>
      <c r="R42" s="24">
        <v>14.15</v>
      </c>
      <c r="S42" s="57">
        <f>AVERAGE(I52:I55)</f>
        <v>12300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12300</v>
      </c>
      <c r="E43" s="20">
        <f t="shared" si="0"/>
        <v>12006.03</v>
      </c>
      <c r="F43" s="21">
        <v>48</v>
      </c>
      <c r="G43" s="22">
        <v>11.45</v>
      </c>
      <c r="H43" s="24">
        <v>12</v>
      </c>
      <c r="I43" s="20">
        <v>12300</v>
      </c>
      <c r="J43" s="20">
        <f t="shared" si="1"/>
        <v>12006.03</v>
      </c>
      <c r="K43" s="21">
        <v>80</v>
      </c>
      <c r="L43" s="24">
        <v>19.45</v>
      </c>
      <c r="M43" s="22">
        <v>20</v>
      </c>
      <c r="N43" s="20">
        <v>12300</v>
      </c>
      <c r="O43" s="20">
        <f t="shared" si="2"/>
        <v>12006.03</v>
      </c>
      <c r="Q43" s="22">
        <v>15</v>
      </c>
      <c r="R43" s="22">
        <v>15.15</v>
      </c>
      <c r="S43" s="57">
        <f>AVERAGE(I56:I59)</f>
        <v>12300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12300</v>
      </c>
      <c r="E44" s="20">
        <f t="shared" si="0"/>
        <v>12006.03</v>
      </c>
      <c r="F44" s="21">
        <v>49</v>
      </c>
      <c r="G44" s="22">
        <v>12</v>
      </c>
      <c r="H44" s="24">
        <v>12.15</v>
      </c>
      <c r="I44" s="20">
        <v>12300</v>
      </c>
      <c r="J44" s="20">
        <f t="shared" si="1"/>
        <v>12006.03</v>
      </c>
      <c r="K44" s="21">
        <v>81</v>
      </c>
      <c r="L44" s="24">
        <v>20</v>
      </c>
      <c r="M44" s="22">
        <v>20.149999999999999</v>
      </c>
      <c r="N44" s="20">
        <v>12300</v>
      </c>
      <c r="O44" s="20">
        <f t="shared" si="2"/>
        <v>12006.03</v>
      </c>
      <c r="Q44" s="22">
        <v>16</v>
      </c>
      <c r="R44" s="22">
        <v>16.149999999999999</v>
      </c>
      <c r="S44" s="57">
        <f>AVERAGE(N28:N31)</f>
        <v>12300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12300</v>
      </c>
      <c r="E45" s="20">
        <f t="shared" si="0"/>
        <v>12006.03</v>
      </c>
      <c r="F45" s="21">
        <v>50</v>
      </c>
      <c r="G45" s="22">
        <v>12.15</v>
      </c>
      <c r="H45" s="24">
        <v>12.3</v>
      </c>
      <c r="I45" s="20">
        <v>12300</v>
      </c>
      <c r="J45" s="20">
        <f t="shared" si="1"/>
        <v>12006.03</v>
      </c>
      <c r="K45" s="21">
        <v>82</v>
      </c>
      <c r="L45" s="24">
        <v>20.149999999999999</v>
      </c>
      <c r="M45" s="22">
        <v>20.3</v>
      </c>
      <c r="N45" s="20">
        <v>12300</v>
      </c>
      <c r="O45" s="20">
        <f t="shared" si="2"/>
        <v>12006.03</v>
      </c>
      <c r="Q45" s="22">
        <v>17</v>
      </c>
      <c r="R45" s="22">
        <v>17.149999999999999</v>
      </c>
      <c r="S45" s="57">
        <f>AVERAGE(N32:N35)</f>
        <v>12300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12300</v>
      </c>
      <c r="E46" s="20">
        <f t="shared" si="0"/>
        <v>12006.03</v>
      </c>
      <c r="F46" s="21">
        <v>51</v>
      </c>
      <c r="G46" s="22">
        <v>12.3</v>
      </c>
      <c r="H46" s="24">
        <v>12.45</v>
      </c>
      <c r="I46" s="20">
        <v>12300</v>
      </c>
      <c r="J46" s="20">
        <f t="shared" si="1"/>
        <v>12006.03</v>
      </c>
      <c r="K46" s="21">
        <v>83</v>
      </c>
      <c r="L46" s="24">
        <v>20.3</v>
      </c>
      <c r="M46" s="22">
        <v>20.45</v>
      </c>
      <c r="N46" s="20">
        <v>12300</v>
      </c>
      <c r="O46" s="20">
        <f t="shared" si="2"/>
        <v>12006.03</v>
      </c>
      <c r="Q46" s="24">
        <v>18</v>
      </c>
      <c r="R46" s="22">
        <v>18.149999999999999</v>
      </c>
      <c r="S46" s="57">
        <f>AVERAGE(N36:N39)</f>
        <v>12300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12300</v>
      </c>
      <c r="E47" s="20">
        <f t="shared" si="0"/>
        <v>12006.03</v>
      </c>
      <c r="F47" s="21">
        <v>52</v>
      </c>
      <c r="G47" s="22">
        <v>12.45</v>
      </c>
      <c r="H47" s="24">
        <v>13</v>
      </c>
      <c r="I47" s="20">
        <v>12300</v>
      </c>
      <c r="J47" s="20">
        <f t="shared" si="1"/>
        <v>12006.03</v>
      </c>
      <c r="K47" s="21">
        <v>84</v>
      </c>
      <c r="L47" s="24">
        <v>20.45</v>
      </c>
      <c r="M47" s="22">
        <v>21</v>
      </c>
      <c r="N47" s="20">
        <v>12300</v>
      </c>
      <c r="O47" s="20">
        <f t="shared" si="2"/>
        <v>12006.03</v>
      </c>
      <c r="Q47" s="24">
        <v>19</v>
      </c>
      <c r="R47" s="22">
        <v>19.149999999999999</v>
      </c>
      <c r="S47" s="57">
        <f>AVERAGE(N40:N43)</f>
        <v>12300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12300</v>
      </c>
      <c r="E48" s="20">
        <f t="shared" si="0"/>
        <v>12006.03</v>
      </c>
      <c r="F48" s="21">
        <v>53</v>
      </c>
      <c r="G48" s="22">
        <v>13</v>
      </c>
      <c r="H48" s="24">
        <v>13.15</v>
      </c>
      <c r="I48" s="20">
        <v>12300</v>
      </c>
      <c r="J48" s="20">
        <f t="shared" si="1"/>
        <v>12006.03</v>
      </c>
      <c r="K48" s="21">
        <v>85</v>
      </c>
      <c r="L48" s="24">
        <v>21</v>
      </c>
      <c r="M48" s="22">
        <v>21.15</v>
      </c>
      <c r="N48" s="20">
        <v>12300</v>
      </c>
      <c r="O48" s="20">
        <f t="shared" si="2"/>
        <v>12006.03</v>
      </c>
      <c r="Q48" s="24">
        <v>20</v>
      </c>
      <c r="R48" s="22">
        <v>20.149999999999999</v>
      </c>
      <c r="S48" s="57">
        <f>AVERAGE(N44:N47)</f>
        <v>12300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12300</v>
      </c>
      <c r="E49" s="20">
        <f t="shared" si="0"/>
        <v>12006.03</v>
      </c>
      <c r="F49" s="21">
        <v>54</v>
      </c>
      <c r="G49" s="22">
        <v>13.15</v>
      </c>
      <c r="H49" s="24">
        <v>13.3</v>
      </c>
      <c r="I49" s="20">
        <v>12300</v>
      </c>
      <c r="J49" s="20">
        <f t="shared" si="1"/>
        <v>12006.03</v>
      </c>
      <c r="K49" s="21">
        <v>86</v>
      </c>
      <c r="L49" s="24">
        <v>21.15</v>
      </c>
      <c r="M49" s="22">
        <v>21.3</v>
      </c>
      <c r="N49" s="20">
        <v>12300</v>
      </c>
      <c r="O49" s="20">
        <f t="shared" si="2"/>
        <v>12006.03</v>
      </c>
      <c r="Q49" s="24">
        <v>21</v>
      </c>
      <c r="R49" s="22">
        <v>21.15</v>
      </c>
      <c r="S49" s="57">
        <f>AVERAGE(N48:N51)</f>
        <v>12300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12300</v>
      </c>
      <c r="E50" s="20">
        <f t="shared" si="0"/>
        <v>12006.03</v>
      </c>
      <c r="F50" s="21">
        <v>55</v>
      </c>
      <c r="G50" s="22">
        <v>13.3</v>
      </c>
      <c r="H50" s="24">
        <v>13.45</v>
      </c>
      <c r="I50" s="20">
        <v>12300</v>
      </c>
      <c r="J50" s="20">
        <f t="shared" si="1"/>
        <v>12006.03</v>
      </c>
      <c r="K50" s="21">
        <v>87</v>
      </c>
      <c r="L50" s="24">
        <v>21.3</v>
      </c>
      <c r="M50" s="22">
        <v>21.45</v>
      </c>
      <c r="N50" s="20">
        <v>12300</v>
      </c>
      <c r="O50" s="20">
        <f t="shared" si="2"/>
        <v>12006.03</v>
      </c>
      <c r="Q50" s="24">
        <v>22</v>
      </c>
      <c r="R50" s="22">
        <v>22.15</v>
      </c>
      <c r="S50" s="57">
        <f>AVERAGE(N52:N55)</f>
        <v>12300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12300</v>
      </c>
      <c r="E51" s="20">
        <f t="shared" si="0"/>
        <v>12006.03</v>
      </c>
      <c r="F51" s="21">
        <v>56</v>
      </c>
      <c r="G51" s="22">
        <v>13.45</v>
      </c>
      <c r="H51" s="24">
        <v>14</v>
      </c>
      <c r="I51" s="20">
        <v>12300</v>
      </c>
      <c r="J51" s="20">
        <f t="shared" si="1"/>
        <v>12006.03</v>
      </c>
      <c r="K51" s="21">
        <v>88</v>
      </c>
      <c r="L51" s="24">
        <v>21.45</v>
      </c>
      <c r="M51" s="22">
        <v>22</v>
      </c>
      <c r="N51" s="20">
        <v>12300</v>
      </c>
      <c r="O51" s="20">
        <f t="shared" si="2"/>
        <v>12006.03</v>
      </c>
      <c r="Q51" s="24">
        <v>23</v>
      </c>
      <c r="R51" s="22">
        <v>23.15</v>
      </c>
      <c r="S51" s="57">
        <f>AVERAGE(N56:N59)</f>
        <v>12300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12300</v>
      </c>
      <c r="E52" s="20">
        <f t="shared" si="0"/>
        <v>12006.03</v>
      </c>
      <c r="F52" s="21">
        <v>57</v>
      </c>
      <c r="G52" s="22">
        <v>14</v>
      </c>
      <c r="H52" s="24">
        <v>14.15</v>
      </c>
      <c r="I52" s="20">
        <v>12300</v>
      </c>
      <c r="J52" s="20">
        <f t="shared" si="1"/>
        <v>12006.03</v>
      </c>
      <c r="K52" s="21">
        <v>89</v>
      </c>
      <c r="L52" s="24">
        <v>22</v>
      </c>
      <c r="M52" s="22">
        <v>22.15</v>
      </c>
      <c r="N52" s="20">
        <v>12300</v>
      </c>
      <c r="O52" s="20">
        <f t="shared" si="2"/>
        <v>12006.03</v>
      </c>
      <c r="Q52" s="56" t="s">
        <v>195</v>
      </c>
      <c r="S52" s="57">
        <f>AVERAGE(S28:S51)</f>
        <v>12300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12300</v>
      </c>
      <c r="E53" s="20">
        <f t="shared" si="0"/>
        <v>12006.03</v>
      </c>
      <c r="F53" s="21">
        <v>58</v>
      </c>
      <c r="G53" s="22">
        <v>14.15</v>
      </c>
      <c r="H53" s="24">
        <v>14.3</v>
      </c>
      <c r="I53" s="20">
        <v>12300</v>
      </c>
      <c r="J53" s="20">
        <f t="shared" si="1"/>
        <v>12006.03</v>
      </c>
      <c r="K53" s="21">
        <v>90</v>
      </c>
      <c r="L53" s="24">
        <v>22.15</v>
      </c>
      <c r="M53" s="22">
        <v>22.3</v>
      </c>
      <c r="N53" s="20">
        <v>12300</v>
      </c>
      <c r="O53" s="20">
        <f t="shared" si="2"/>
        <v>12006.03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12300</v>
      </c>
      <c r="E54" s="20">
        <f t="shared" si="0"/>
        <v>12006.03</v>
      </c>
      <c r="F54" s="21">
        <v>59</v>
      </c>
      <c r="G54" s="22">
        <v>14.3</v>
      </c>
      <c r="H54" s="24">
        <v>14.45</v>
      </c>
      <c r="I54" s="20">
        <v>12300</v>
      </c>
      <c r="J54" s="20">
        <f t="shared" si="1"/>
        <v>12006.03</v>
      </c>
      <c r="K54" s="21">
        <v>91</v>
      </c>
      <c r="L54" s="24">
        <v>22.3</v>
      </c>
      <c r="M54" s="22">
        <v>22.45</v>
      </c>
      <c r="N54" s="20">
        <v>12300</v>
      </c>
      <c r="O54" s="20">
        <f t="shared" si="2"/>
        <v>12006.03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12300</v>
      </c>
      <c r="E55" s="20">
        <f t="shared" si="0"/>
        <v>12006.03</v>
      </c>
      <c r="F55" s="21">
        <v>60</v>
      </c>
      <c r="G55" s="22">
        <v>14.45</v>
      </c>
      <c r="H55" s="22">
        <v>15</v>
      </c>
      <c r="I55" s="20">
        <v>12300</v>
      </c>
      <c r="J55" s="20">
        <f t="shared" si="1"/>
        <v>12006.03</v>
      </c>
      <c r="K55" s="21">
        <v>92</v>
      </c>
      <c r="L55" s="24">
        <v>22.45</v>
      </c>
      <c r="M55" s="22">
        <v>23</v>
      </c>
      <c r="N55" s="20">
        <v>12300</v>
      </c>
      <c r="O55" s="20">
        <f t="shared" si="2"/>
        <v>12006.03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12300</v>
      </c>
      <c r="E56" s="20">
        <f t="shared" si="0"/>
        <v>12006.03</v>
      </c>
      <c r="F56" s="21">
        <v>61</v>
      </c>
      <c r="G56" s="22">
        <v>15</v>
      </c>
      <c r="H56" s="22">
        <v>15.15</v>
      </c>
      <c r="I56" s="20">
        <v>12300</v>
      </c>
      <c r="J56" s="20">
        <f t="shared" si="1"/>
        <v>12006.03</v>
      </c>
      <c r="K56" s="21">
        <v>93</v>
      </c>
      <c r="L56" s="24">
        <v>23</v>
      </c>
      <c r="M56" s="22">
        <v>23.15</v>
      </c>
      <c r="N56" s="20">
        <v>12300</v>
      </c>
      <c r="O56" s="20">
        <f t="shared" si="2"/>
        <v>12006.03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12300</v>
      </c>
      <c r="E57" s="20">
        <f t="shared" si="0"/>
        <v>12006.03</v>
      </c>
      <c r="F57" s="21">
        <v>62</v>
      </c>
      <c r="G57" s="22">
        <v>15.15</v>
      </c>
      <c r="H57" s="22">
        <v>15.3</v>
      </c>
      <c r="I57" s="20">
        <v>12300</v>
      </c>
      <c r="J57" s="20">
        <f t="shared" si="1"/>
        <v>12006.03</v>
      </c>
      <c r="K57" s="21">
        <v>94</v>
      </c>
      <c r="L57" s="22">
        <v>23.15</v>
      </c>
      <c r="M57" s="22">
        <v>23.3</v>
      </c>
      <c r="N57" s="20">
        <v>12300</v>
      </c>
      <c r="O57" s="20">
        <f t="shared" si="2"/>
        <v>12006.03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12300</v>
      </c>
      <c r="E58" s="20">
        <f t="shared" si="0"/>
        <v>12006.03</v>
      </c>
      <c r="F58" s="21">
        <v>63</v>
      </c>
      <c r="G58" s="22">
        <v>15.3</v>
      </c>
      <c r="H58" s="22">
        <v>15.45</v>
      </c>
      <c r="I58" s="20">
        <v>12300</v>
      </c>
      <c r="J58" s="20">
        <f t="shared" si="1"/>
        <v>12006.03</v>
      </c>
      <c r="K58" s="21">
        <v>95</v>
      </c>
      <c r="L58" s="22">
        <v>23.3</v>
      </c>
      <c r="M58" s="22">
        <v>23.45</v>
      </c>
      <c r="N58" s="20">
        <v>12300</v>
      </c>
      <c r="O58" s="20">
        <f t="shared" si="2"/>
        <v>12006.03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12300</v>
      </c>
      <c r="E59" s="20">
        <f t="shared" si="0"/>
        <v>12006.03</v>
      </c>
      <c r="F59" s="21">
        <v>64</v>
      </c>
      <c r="G59" s="22">
        <v>15.45</v>
      </c>
      <c r="H59" s="22">
        <v>16</v>
      </c>
      <c r="I59" s="20">
        <v>12300</v>
      </c>
      <c r="J59" s="20">
        <f t="shared" si="1"/>
        <v>12006.03</v>
      </c>
      <c r="K59" s="26">
        <v>96</v>
      </c>
      <c r="L59" s="22">
        <v>23.45</v>
      </c>
      <c r="M59" s="27">
        <v>24</v>
      </c>
      <c r="N59" s="20">
        <v>12300</v>
      </c>
      <c r="O59" s="20">
        <f t="shared" si="2"/>
        <v>12006.03</v>
      </c>
    </row>
    <row r="60" spans="1:19" ht="12.75" customHeight="1">
      <c r="A60" s="28"/>
      <c r="B60" s="29"/>
      <c r="C60" s="30"/>
      <c r="D60" s="31">
        <f>SUM(D28:D59)</f>
        <v>393600</v>
      </c>
      <c r="E60" s="32">
        <f>SUM(E28:E59)</f>
        <v>384192.96000000031</v>
      </c>
      <c r="F60" s="33"/>
      <c r="G60" s="34"/>
      <c r="H60" s="34"/>
      <c r="I60" s="32">
        <f>SUM(I28:I59)</f>
        <v>393600</v>
      </c>
      <c r="J60" s="31">
        <f>SUM(J28:J59)</f>
        <v>384192.96000000031</v>
      </c>
      <c r="K60" s="33"/>
      <c r="L60" s="34"/>
      <c r="M60" s="34"/>
      <c r="N60" s="31">
        <f>SUM(N28:N59)</f>
        <v>393600</v>
      </c>
      <c r="O60" s="32">
        <f>SUM(O28:O59)</f>
        <v>384192.96000000031</v>
      </c>
      <c r="P60" s="12"/>
      <c r="Q60" s="35"/>
      <c r="R60" s="12"/>
    </row>
    <row r="64" spans="1:19" ht="12.75" customHeight="1">
      <c r="A64" t="s">
        <v>49</v>
      </c>
      <c r="B64">
        <f>SUM(D60,I60,N60)/(4000*1000)</f>
        <v>0.29520000000000002</v>
      </c>
      <c r="C64">
        <f>ROUNDDOWN(SUM(E60,J60,O60)/(4000*1000),4)</f>
        <v>0.28810000000000002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51</v>
      </c>
      <c r="N12" s="2" t="s">
        <v>52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48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12300</v>
      </c>
      <c r="E28" s="20">
        <f t="shared" ref="E28:E59" si="0">D28*(100-2.39)/100</f>
        <v>12006.03</v>
      </c>
      <c r="F28" s="21">
        <v>33</v>
      </c>
      <c r="G28" s="22">
        <v>8</v>
      </c>
      <c r="H28" s="22">
        <v>8.15</v>
      </c>
      <c r="I28" s="20">
        <v>12300</v>
      </c>
      <c r="J28" s="20">
        <f t="shared" ref="J28:J59" si="1">I28*(100-2.39)/100</f>
        <v>12006.03</v>
      </c>
      <c r="K28" s="21">
        <v>65</v>
      </c>
      <c r="L28" s="22">
        <v>16</v>
      </c>
      <c r="M28" s="22">
        <v>16.149999999999999</v>
      </c>
      <c r="N28" s="20">
        <v>12300</v>
      </c>
      <c r="O28" s="20">
        <f t="shared" ref="O28:O59" si="2">N28*(100-2.39)/100</f>
        <v>12006.03</v>
      </c>
      <c r="Q28" s="18">
        <v>0</v>
      </c>
      <c r="R28" s="19">
        <v>0.15</v>
      </c>
      <c r="S28" s="57">
        <f>AVERAGE(D28:D31)</f>
        <v>12300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12300</v>
      </c>
      <c r="E29" s="20">
        <f t="shared" si="0"/>
        <v>12006.03</v>
      </c>
      <c r="F29" s="21">
        <v>34</v>
      </c>
      <c r="G29" s="22">
        <v>8.15</v>
      </c>
      <c r="H29" s="22">
        <v>8.3000000000000007</v>
      </c>
      <c r="I29" s="20">
        <v>12300</v>
      </c>
      <c r="J29" s="20">
        <f t="shared" si="1"/>
        <v>12006.03</v>
      </c>
      <c r="K29" s="21">
        <v>66</v>
      </c>
      <c r="L29" s="22">
        <v>16.149999999999999</v>
      </c>
      <c r="M29" s="22">
        <v>16.3</v>
      </c>
      <c r="N29" s="20">
        <v>12300</v>
      </c>
      <c r="O29" s="20">
        <f t="shared" si="2"/>
        <v>12006.03</v>
      </c>
      <c r="Q29" s="22">
        <v>1</v>
      </c>
      <c r="R29" s="19">
        <v>1.1499999999999999</v>
      </c>
      <c r="S29" s="57">
        <f>AVERAGE(D32:D35)</f>
        <v>12300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12300</v>
      </c>
      <c r="E30" s="20">
        <f t="shared" si="0"/>
        <v>12006.03</v>
      </c>
      <c r="F30" s="21">
        <v>35</v>
      </c>
      <c r="G30" s="22">
        <v>8.3000000000000007</v>
      </c>
      <c r="H30" s="22">
        <v>8.4499999999999993</v>
      </c>
      <c r="I30" s="20">
        <v>12300</v>
      </c>
      <c r="J30" s="20">
        <f t="shared" si="1"/>
        <v>12006.03</v>
      </c>
      <c r="K30" s="21">
        <v>67</v>
      </c>
      <c r="L30" s="22">
        <v>16.3</v>
      </c>
      <c r="M30" s="22">
        <v>16.45</v>
      </c>
      <c r="N30" s="20">
        <v>12300</v>
      </c>
      <c r="O30" s="20">
        <f t="shared" si="2"/>
        <v>12006.03</v>
      </c>
      <c r="Q30" s="23">
        <v>2</v>
      </c>
      <c r="R30" s="19">
        <v>2.15</v>
      </c>
      <c r="S30" s="57">
        <f>AVERAGE(D36:D39)</f>
        <v>12300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12300</v>
      </c>
      <c r="E31" s="20">
        <f t="shared" si="0"/>
        <v>12006.03</v>
      </c>
      <c r="F31" s="21">
        <v>36</v>
      </c>
      <c r="G31" s="22">
        <v>8.4499999999999993</v>
      </c>
      <c r="H31" s="22">
        <v>9</v>
      </c>
      <c r="I31" s="20">
        <v>12300</v>
      </c>
      <c r="J31" s="20">
        <f t="shared" si="1"/>
        <v>12006.03</v>
      </c>
      <c r="K31" s="21">
        <v>68</v>
      </c>
      <c r="L31" s="22">
        <v>16.45</v>
      </c>
      <c r="M31" s="22">
        <v>17</v>
      </c>
      <c r="N31" s="20">
        <v>12300</v>
      </c>
      <c r="O31" s="20">
        <f t="shared" si="2"/>
        <v>12006.03</v>
      </c>
      <c r="Q31" s="23">
        <v>3</v>
      </c>
      <c r="R31" s="25">
        <v>3.15</v>
      </c>
      <c r="S31" s="57">
        <f>AVERAGE(D40:D43)</f>
        <v>12300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12300</v>
      </c>
      <c r="E32" s="20">
        <f t="shared" si="0"/>
        <v>12006.03</v>
      </c>
      <c r="F32" s="21">
        <v>37</v>
      </c>
      <c r="G32" s="22">
        <v>9</v>
      </c>
      <c r="H32" s="22">
        <v>9.15</v>
      </c>
      <c r="I32" s="20">
        <v>12300</v>
      </c>
      <c r="J32" s="20">
        <f t="shared" si="1"/>
        <v>12006.03</v>
      </c>
      <c r="K32" s="21">
        <v>69</v>
      </c>
      <c r="L32" s="22">
        <v>17</v>
      </c>
      <c r="M32" s="22">
        <v>17.149999999999999</v>
      </c>
      <c r="N32" s="20">
        <v>12300</v>
      </c>
      <c r="O32" s="20">
        <f t="shared" si="2"/>
        <v>12006.03</v>
      </c>
      <c r="Q32" s="23">
        <v>4</v>
      </c>
      <c r="R32" s="25">
        <v>4.1500000000000004</v>
      </c>
      <c r="S32" s="57">
        <f>AVERAGE(D44:D47)</f>
        <v>12300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12300</v>
      </c>
      <c r="E33" s="20">
        <f t="shared" si="0"/>
        <v>12006.03</v>
      </c>
      <c r="F33" s="21">
        <v>38</v>
      </c>
      <c r="G33" s="22">
        <v>9.15</v>
      </c>
      <c r="H33" s="22">
        <v>9.3000000000000007</v>
      </c>
      <c r="I33" s="20">
        <v>12300</v>
      </c>
      <c r="J33" s="20">
        <f t="shared" si="1"/>
        <v>12006.03</v>
      </c>
      <c r="K33" s="21">
        <v>70</v>
      </c>
      <c r="L33" s="22">
        <v>17.149999999999999</v>
      </c>
      <c r="M33" s="22">
        <v>17.3</v>
      </c>
      <c r="N33" s="20">
        <v>12300</v>
      </c>
      <c r="O33" s="20">
        <f t="shared" si="2"/>
        <v>12006.03</v>
      </c>
      <c r="Q33" s="22">
        <v>5</v>
      </c>
      <c r="R33" s="25">
        <v>5.15</v>
      </c>
      <c r="S33" s="57">
        <f>AVERAGE(D48:D51)</f>
        <v>12300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12300</v>
      </c>
      <c r="E34" s="20">
        <f t="shared" si="0"/>
        <v>12006.03</v>
      </c>
      <c r="F34" s="21">
        <v>39</v>
      </c>
      <c r="G34" s="22">
        <v>9.3000000000000007</v>
      </c>
      <c r="H34" s="22">
        <v>9.4499999999999993</v>
      </c>
      <c r="I34" s="20">
        <v>12300</v>
      </c>
      <c r="J34" s="20">
        <f t="shared" si="1"/>
        <v>12006.03</v>
      </c>
      <c r="K34" s="21">
        <v>71</v>
      </c>
      <c r="L34" s="22">
        <v>17.3</v>
      </c>
      <c r="M34" s="22">
        <v>17.45</v>
      </c>
      <c r="N34" s="20">
        <v>12300</v>
      </c>
      <c r="O34" s="20">
        <f t="shared" si="2"/>
        <v>12006.03</v>
      </c>
      <c r="Q34" s="22">
        <v>6</v>
      </c>
      <c r="R34" s="25">
        <v>6.15</v>
      </c>
      <c r="S34" s="57">
        <f>AVERAGE(D52:D55)</f>
        <v>12300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12300</v>
      </c>
      <c r="E35" s="20">
        <f t="shared" si="0"/>
        <v>12006.03</v>
      </c>
      <c r="F35" s="21">
        <v>40</v>
      </c>
      <c r="G35" s="22">
        <v>9.4499999999999993</v>
      </c>
      <c r="H35" s="22">
        <v>10</v>
      </c>
      <c r="I35" s="20">
        <v>12300</v>
      </c>
      <c r="J35" s="20">
        <f t="shared" si="1"/>
        <v>12006.03</v>
      </c>
      <c r="K35" s="21">
        <v>72</v>
      </c>
      <c r="L35" s="24">
        <v>17.45</v>
      </c>
      <c r="M35" s="22">
        <v>18</v>
      </c>
      <c r="N35" s="20">
        <v>12300</v>
      </c>
      <c r="O35" s="20">
        <f t="shared" si="2"/>
        <v>12006.03</v>
      </c>
      <c r="Q35" s="22">
        <v>7</v>
      </c>
      <c r="R35" s="25">
        <v>7.15</v>
      </c>
      <c r="S35" s="57">
        <f>AVERAGE(D56:D59)</f>
        <v>12300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12300</v>
      </c>
      <c r="E36" s="20">
        <f t="shared" si="0"/>
        <v>12006.03</v>
      </c>
      <c r="F36" s="21">
        <v>41</v>
      </c>
      <c r="G36" s="22">
        <v>10</v>
      </c>
      <c r="H36" s="24">
        <v>10.15</v>
      </c>
      <c r="I36" s="20">
        <v>12300</v>
      </c>
      <c r="J36" s="20">
        <f t="shared" si="1"/>
        <v>12006.03</v>
      </c>
      <c r="K36" s="21">
        <v>73</v>
      </c>
      <c r="L36" s="24">
        <v>18</v>
      </c>
      <c r="M36" s="22">
        <v>18.149999999999999</v>
      </c>
      <c r="N36" s="20">
        <v>12300</v>
      </c>
      <c r="O36" s="20">
        <f t="shared" si="2"/>
        <v>12006.03</v>
      </c>
      <c r="Q36" s="22">
        <v>8</v>
      </c>
      <c r="R36" s="22">
        <v>8.15</v>
      </c>
      <c r="S36" s="57">
        <f>AVERAGE(I28:I31)</f>
        <v>12300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12300</v>
      </c>
      <c r="E37" s="20">
        <f t="shared" si="0"/>
        <v>12006.03</v>
      </c>
      <c r="F37" s="21">
        <v>42</v>
      </c>
      <c r="G37" s="22">
        <v>10.15</v>
      </c>
      <c r="H37" s="24">
        <v>10.3</v>
      </c>
      <c r="I37" s="20">
        <v>12300</v>
      </c>
      <c r="J37" s="20">
        <f t="shared" si="1"/>
        <v>12006.03</v>
      </c>
      <c r="K37" s="21">
        <v>74</v>
      </c>
      <c r="L37" s="24">
        <v>18.149999999999999</v>
      </c>
      <c r="M37" s="22">
        <v>18.3</v>
      </c>
      <c r="N37" s="20">
        <v>12300</v>
      </c>
      <c r="O37" s="20">
        <f t="shared" si="2"/>
        <v>12006.03</v>
      </c>
      <c r="Q37" s="22">
        <v>9</v>
      </c>
      <c r="R37" s="22">
        <v>9.15</v>
      </c>
      <c r="S37" s="57">
        <f>AVERAGE(I32:I35)</f>
        <v>12300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12300</v>
      </c>
      <c r="E38" s="20">
        <f t="shared" si="0"/>
        <v>12006.03</v>
      </c>
      <c r="F38" s="21">
        <v>43</v>
      </c>
      <c r="G38" s="22">
        <v>10.3</v>
      </c>
      <c r="H38" s="24">
        <v>10.45</v>
      </c>
      <c r="I38" s="20">
        <v>12300</v>
      </c>
      <c r="J38" s="20">
        <f t="shared" si="1"/>
        <v>12006.03</v>
      </c>
      <c r="K38" s="21">
        <v>75</v>
      </c>
      <c r="L38" s="24">
        <v>18.3</v>
      </c>
      <c r="M38" s="22">
        <v>18.45</v>
      </c>
      <c r="N38" s="20">
        <v>12300</v>
      </c>
      <c r="O38" s="20">
        <f t="shared" si="2"/>
        <v>12006.03</v>
      </c>
      <c r="Q38" s="22">
        <v>10</v>
      </c>
      <c r="R38" s="24">
        <v>10.15</v>
      </c>
      <c r="S38" s="57">
        <f>AVERAGE(I36:I39)</f>
        <v>12300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12300</v>
      </c>
      <c r="E39" s="20">
        <f t="shared" si="0"/>
        <v>12006.03</v>
      </c>
      <c r="F39" s="21">
        <v>44</v>
      </c>
      <c r="G39" s="22">
        <v>10.45</v>
      </c>
      <c r="H39" s="24">
        <v>11</v>
      </c>
      <c r="I39" s="20">
        <v>12300</v>
      </c>
      <c r="J39" s="20">
        <f t="shared" si="1"/>
        <v>12006.03</v>
      </c>
      <c r="K39" s="21">
        <v>76</v>
      </c>
      <c r="L39" s="24">
        <v>18.45</v>
      </c>
      <c r="M39" s="22">
        <v>19</v>
      </c>
      <c r="N39" s="20">
        <v>12300</v>
      </c>
      <c r="O39" s="20">
        <f t="shared" si="2"/>
        <v>12006.03</v>
      </c>
      <c r="Q39" s="22">
        <v>11</v>
      </c>
      <c r="R39" s="24">
        <v>11.15</v>
      </c>
      <c r="S39" s="57">
        <f>AVERAGE(I40:I43)</f>
        <v>12300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12300</v>
      </c>
      <c r="E40" s="20">
        <f t="shared" si="0"/>
        <v>12006.03</v>
      </c>
      <c r="F40" s="21">
        <v>45</v>
      </c>
      <c r="G40" s="22">
        <v>11</v>
      </c>
      <c r="H40" s="24">
        <v>11.15</v>
      </c>
      <c r="I40" s="20">
        <v>12300</v>
      </c>
      <c r="J40" s="20">
        <f t="shared" si="1"/>
        <v>12006.03</v>
      </c>
      <c r="K40" s="21">
        <v>77</v>
      </c>
      <c r="L40" s="24">
        <v>19</v>
      </c>
      <c r="M40" s="22">
        <v>19.149999999999999</v>
      </c>
      <c r="N40" s="20">
        <v>12300</v>
      </c>
      <c r="O40" s="20">
        <f t="shared" si="2"/>
        <v>12006.03</v>
      </c>
      <c r="Q40" s="22">
        <v>12</v>
      </c>
      <c r="R40" s="24">
        <v>12.15</v>
      </c>
      <c r="S40" s="57">
        <f>AVERAGE(I44:I47)</f>
        <v>12300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12300</v>
      </c>
      <c r="E41" s="20">
        <f t="shared" si="0"/>
        <v>12006.03</v>
      </c>
      <c r="F41" s="21">
        <v>46</v>
      </c>
      <c r="G41" s="22">
        <v>11.15</v>
      </c>
      <c r="H41" s="24">
        <v>11.3</v>
      </c>
      <c r="I41" s="20">
        <v>12300</v>
      </c>
      <c r="J41" s="20">
        <f t="shared" si="1"/>
        <v>12006.03</v>
      </c>
      <c r="K41" s="21">
        <v>78</v>
      </c>
      <c r="L41" s="24">
        <v>19.149999999999999</v>
      </c>
      <c r="M41" s="22">
        <v>19.3</v>
      </c>
      <c r="N41" s="20">
        <v>12300</v>
      </c>
      <c r="O41" s="20">
        <f t="shared" si="2"/>
        <v>12006.03</v>
      </c>
      <c r="Q41" s="22">
        <v>13</v>
      </c>
      <c r="R41" s="24">
        <v>13.15</v>
      </c>
      <c r="S41" s="57">
        <f>AVERAGE(I48:I51)</f>
        <v>12300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12300</v>
      </c>
      <c r="E42" s="20">
        <f t="shared" si="0"/>
        <v>12006.03</v>
      </c>
      <c r="F42" s="21">
        <v>47</v>
      </c>
      <c r="G42" s="22">
        <v>11.3</v>
      </c>
      <c r="H42" s="24">
        <v>11.45</v>
      </c>
      <c r="I42" s="20">
        <v>12300</v>
      </c>
      <c r="J42" s="20">
        <f t="shared" si="1"/>
        <v>12006.03</v>
      </c>
      <c r="K42" s="21">
        <v>79</v>
      </c>
      <c r="L42" s="24">
        <v>19.3</v>
      </c>
      <c r="M42" s="22">
        <v>19.45</v>
      </c>
      <c r="N42" s="20">
        <v>12300</v>
      </c>
      <c r="O42" s="20">
        <f t="shared" si="2"/>
        <v>12006.03</v>
      </c>
      <c r="Q42" s="22">
        <v>14</v>
      </c>
      <c r="R42" s="24">
        <v>14.15</v>
      </c>
      <c r="S42" s="57">
        <f>AVERAGE(I52:I55)</f>
        <v>12300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12300</v>
      </c>
      <c r="E43" s="20">
        <f t="shared" si="0"/>
        <v>12006.03</v>
      </c>
      <c r="F43" s="21">
        <v>48</v>
      </c>
      <c r="G43" s="22">
        <v>11.45</v>
      </c>
      <c r="H43" s="24">
        <v>12</v>
      </c>
      <c r="I43" s="20">
        <v>12300</v>
      </c>
      <c r="J43" s="20">
        <f t="shared" si="1"/>
        <v>12006.03</v>
      </c>
      <c r="K43" s="21">
        <v>80</v>
      </c>
      <c r="L43" s="24">
        <v>19.45</v>
      </c>
      <c r="M43" s="22">
        <v>20</v>
      </c>
      <c r="N43" s="20">
        <v>12300</v>
      </c>
      <c r="O43" s="20">
        <f t="shared" si="2"/>
        <v>12006.03</v>
      </c>
      <c r="Q43" s="22">
        <v>15</v>
      </c>
      <c r="R43" s="22">
        <v>15.15</v>
      </c>
      <c r="S43" s="57">
        <f>AVERAGE(I56:I59)</f>
        <v>12300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12300</v>
      </c>
      <c r="E44" s="20">
        <f t="shared" si="0"/>
        <v>12006.03</v>
      </c>
      <c r="F44" s="21">
        <v>49</v>
      </c>
      <c r="G44" s="22">
        <v>12</v>
      </c>
      <c r="H44" s="24">
        <v>12.15</v>
      </c>
      <c r="I44" s="20">
        <v>12300</v>
      </c>
      <c r="J44" s="20">
        <f t="shared" si="1"/>
        <v>12006.03</v>
      </c>
      <c r="K44" s="21">
        <v>81</v>
      </c>
      <c r="L44" s="24">
        <v>20</v>
      </c>
      <c r="M44" s="22">
        <v>20.149999999999999</v>
      </c>
      <c r="N44" s="20">
        <v>12300</v>
      </c>
      <c r="O44" s="20">
        <f t="shared" si="2"/>
        <v>12006.03</v>
      </c>
      <c r="Q44" s="22">
        <v>16</v>
      </c>
      <c r="R44" s="22">
        <v>16.149999999999999</v>
      </c>
      <c r="S44" s="57">
        <f>AVERAGE(N28:N31)</f>
        <v>12300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12300</v>
      </c>
      <c r="E45" s="20">
        <f t="shared" si="0"/>
        <v>12006.03</v>
      </c>
      <c r="F45" s="21">
        <v>50</v>
      </c>
      <c r="G45" s="22">
        <v>12.15</v>
      </c>
      <c r="H45" s="24">
        <v>12.3</v>
      </c>
      <c r="I45" s="20">
        <v>12300</v>
      </c>
      <c r="J45" s="20">
        <f t="shared" si="1"/>
        <v>12006.03</v>
      </c>
      <c r="K45" s="21">
        <v>82</v>
      </c>
      <c r="L45" s="24">
        <v>20.149999999999999</v>
      </c>
      <c r="M45" s="22">
        <v>20.3</v>
      </c>
      <c r="N45" s="20">
        <v>12300</v>
      </c>
      <c r="O45" s="20">
        <f t="shared" si="2"/>
        <v>12006.03</v>
      </c>
      <c r="Q45" s="22">
        <v>17</v>
      </c>
      <c r="R45" s="22">
        <v>17.149999999999999</v>
      </c>
      <c r="S45" s="57">
        <f>AVERAGE(N32:N35)</f>
        <v>12300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12300</v>
      </c>
      <c r="E46" s="20">
        <f t="shared" si="0"/>
        <v>12006.03</v>
      </c>
      <c r="F46" s="21">
        <v>51</v>
      </c>
      <c r="G46" s="22">
        <v>12.3</v>
      </c>
      <c r="H46" s="24">
        <v>12.45</v>
      </c>
      <c r="I46" s="20">
        <v>12300</v>
      </c>
      <c r="J46" s="20">
        <f t="shared" si="1"/>
        <v>12006.03</v>
      </c>
      <c r="K46" s="21">
        <v>83</v>
      </c>
      <c r="L46" s="24">
        <v>20.3</v>
      </c>
      <c r="M46" s="22">
        <v>20.45</v>
      </c>
      <c r="N46" s="20">
        <v>12300</v>
      </c>
      <c r="O46" s="20">
        <f t="shared" si="2"/>
        <v>12006.03</v>
      </c>
      <c r="Q46" s="24">
        <v>18</v>
      </c>
      <c r="R46" s="22">
        <v>18.149999999999999</v>
      </c>
      <c r="S46" s="57">
        <f>AVERAGE(N36:N39)</f>
        <v>12300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12300</v>
      </c>
      <c r="E47" s="20">
        <f t="shared" si="0"/>
        <v>12006.03</v>
      </c>
      <c r="F47" s="21">
        <v>52</v>
      </c>
      <c r="G47" s="22">
        <v>12.45</v>
      </c>
      <c r="H47" s="24">
        <v>13</v>
      </c>
      <c r="I47" s="20">
        <v>12300</v>
      </c>
      <c r="J47" s="20">
        <f t="shared" si="1"/>
        <v>12006.03</v>
      </c>
      <c r="K47" s="21">
        <v>84</v>
      </c>
      <c r="L47" s="24">
        <v>20.45</v>
      </c>
      <c r="M47" s="22">
        <v>21</v>
      </c>
      <c r="N47" s="20">
        <v>12300</v>
      </c>
      <c r="O47" s="20">
        <f t="shared" si="2"/>
        <v>12006.03</v>
      </c>
      <c r="Q47" s="24">
        <v>19</v>
      </c>
      <c r="R47" s="22">
        <v>19.149999999999999</v>
      </c>
      <c r="S47" s="57">
        <f>AVERAGE(N40:N43)</f>
        <v>12300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12300</v>
      </c>
      <c r="E48" s="20">
        <f t="shared" si="0"/>
        <v>12006.03</v>
      </c>
      <c r="F48" s="21">
        <v>53</v>
      </c>
      <c r="G48" s="22">
        <v>13</v>
      </c>
      <c r="H48" s="24">
        <v>13.15</v>
      </c>
      <c r="I48" s="20">
        <v>12300</v>
      </c>
      <c r="J48" s="20">
        <f t="shared" si="1"/>
        <v>12006.03</v>
      </c>
      <c r="K48" s="21">
        <v>85</v>
      </c>
      <c r="L48" s="24">
        <v>21</v>
      </c>
      <c r="M48" s="22">
        <v>21.15</v>
      </c>
      <c r="N48" s="20">
        <v>12300</v>
      </c>
      <c r="O48" s="20">
        <f t="shared" si="2"/>
        <v>12006.03</v>
      </c>
      <c r="Q48" s="24">
        <v>20</v>
      </c>
      <c r="R48" s="22">
        <v>20.149999999999999</v>
      </c>
      <c r="S48" s="57">
        <f>AVERAGE(N44:N47)</f>
        <v>12300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12300</v>
      </c>
      <c r="E49" s="20">
        <f t="shared" si="0"/>
        <v>12006.03</v>
      </c>
      <c r="F49" s="21">
        <v>54</v>
      </c>
      <c r="G49" s="22">
        <v>13.15</v>
      </c>
      <c r="H49" s="24">
        <v>13.3</v>
      </c>
      <c r="I49" s="20">
        <v>12300</v>
      </c>
      <c r="J49" s="20">
        <f t="shared" si="1"/>
        <v>12006.03</v>
      </c>
      <c r="K49" s="21">
        <v>86</v>
      </c>
      <c r="L49" s="24">
        <v>21.15</v>
      </c>
      <c r="M49" s="22">
        <v>21.3</v>
      </c>
      <c r="N49" s="20">
        <v>12300</v>
      </c>
      <c r="O49" s="20">
        <f t="shared" si="2"/>
        <v>12006.03</v>
      </c>
      <c r="Q49" s="24">
        <v>21</v>
      </c>
      <c r="R49" s="22">
        <v>21.15</v>
      </c>
      <c r="S49" s="57">
        <f>AVERAGE(N48:N51)</f>
        <v>12300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12300</v>
      </c>
      <c r="E50" s="20">
        <f t="shared" si="0"/>
        <v>12006.03</v>
      </c>
      <c r="F50" s="21">
        <v>55</v>
      </c>
      <c r="G50" s="22">
        <v>13.3</v>
      </c>
      <c r="H50" s="24">
        <v>13.45</v>
      </c>
      <c r="I50" s="20">
        <v>12300</v>
      </c>
      <c r="J50" s="20">
        <f t="shared" si="1"/>
        <v>12006.03</v>
      </c>
      <c r="K50" s="21">
        <v>87</v>
      </c>
      <c r="L50" s="24">
        <v>21.3</v>
      </c>
      <c r="M50" s="22">
        <v>21.45</v>
      </c>
      <c r="N50" s="20">
        <v>12300</v>
      </c>
      <c r="O50" s="20">
        <f t="shared" si="2"/>
        <v>12006.03</v>
      </c>
      <c r="Q50" s="24">
        <v>22</v>
      </c>
      <c r="R50" s="22">
        <v>22.15</v>
      </c>
      <c r="S50" s="57">
        <f>AVERAGE(N52:N55)</f>
        <v>12300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12300</v>
      </c>
      <c r="E51" s="20">
        <f t="shared" si="0"/>
        <v>12006.03</v>
      </c>
      <c r="F51" s="21">
        <v>56</v>
      </c>
      <c r="G51" s="22">
        <v>13.45</v>
      </c>
      <c r="H51" s="24">
        <v>14</v>
      </c>
      <c r="I51" s="20">
        <v>12300</v>
      </c>
      <c r="J51" s="20">
        <f t="shared" si="1"/>
        <v>12006.03</v>
      </c>
      <c r="K51" s="21">
        <v>88</v>
      </c>
      <c r="L51" s="24">
        <v>21.45</v>
      </c>
      <c r="M51" s="22">
        <v>22</v>
      </c>
      <c r="N51" s="20">
        <v>12300</v>
      </c>
      <c r="O51" s="20">
        <f t="shared" si="2"/>
        <v>12006.03</v>
      </c>
      <c r="Q51" s="24">
        <v>23</v>
      </c>
      <c r="R51" s="22">
        <v>23.15</v>
      </c>
      <c r="S51" s="57">
        <f>AVERAGE(N56:N59)</f>
        <v>12300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12300</v>
      </c>
      <c r="E52" s="20">
        <f t="shared" si="0"/>
        <v>12006.03</v>
      </c>
      <c r="F52" s="21">
        <v>57</v>
      </c>
      <c r="G52" s="22">
        <v>14</v>
      </c>
      <c r="H52" s="24">
        <v>14.15</v>
      </c>
      <c r="I52" s="20">
        <v>12300</v>
      </c>
      <c r="J52" s="20">
        <f t="shared" si="1"/>
        <v>12006.03</v>
      </c>
      <c r="K52" s="21">
        <v>89</v>
      </c>
      <c r="L52" s="24">
        <v>22</v>
      </c>
      <c r="M52" s="22">
        <v>22.15</v>
      </c>
      <c r="N52" s="20">
        <v>12300</v>
      </c>
      <c r="O52" s="20">
        <f t="shared" si="2"/>
        <v>12006.03</v>
      </c>
      <c r="Q52" s="56" t="s">
        <v>195</v>
      </c>
      <c r="S52" s="57">
        <f>AVERAGE(S28:S51)</f>
        <v>12300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12300</v>
      </c>
      <c r="E53" s="20">
        <f t="shared" si="0"/>
        <v>12006.03</v>
      </c>
      <c r="F53" s="21">
        <v>58</v>
      </c>
      <c r="G53" s="22">
        <v>14.15</v>
      </c>
      <c r="H53" s="24">
        <v>14.3</v>
      </c>
      <c r="I53" s="20">
        <v>12300</v>
      </c>
      <c r="J53" s="20">
        <f t="shared" si="1"/>
        <v>12006.03</v>
      </c>
      <c r="K53" s="21">
        <v>90</v>
      </c>
      <c r="L53" s="24">
        <v>22.15</v>
      </c>
      <c r="M53" s="22">
        <v>22.3</v>
      </c>
      <c r="N53" s="20">
        <v>12300</v>
      </c>
      <c r="O53" s="20">
        <f t="shared" si="2"/>
        <v>12006.03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12300</v>
      </c>
      <c r="E54" s="20">
        <f t="shared" si="0"/>
        <v>12006.03</v>
      </c>
      <c r="F54" s="21">
        <v>59</v>
      </c>
      <c r="G54" s="22">
        <v>14.3</v>
      </c>
      <c r="H54" s="24">
        <v>14.45</v>
      </c>
      <c r="I54" s="20">
        <v>12300</v>
      </c>
      <c r="J54" s="20">
        <f t="shared" si="1"/>
        <v>12006.03</v>
      </c>
      <c r="K54" s="21">
        <v>91</v>
      </c>
      <c r="L54" s="24">
        <v>22.3</v>
      </c>
      <c r="M54" s="22">
        <v>22.45</v>
      </c>
      <c r="N54" s="20">
        <v>12300</v>
      </c>
      <c r="O54" s="20">
        <f t="shared" si="2"/>
        <v>12006.03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12300</v>
      </c>
      <c r="E55" s="20">
        <f t="shared" si="0"/>
        <v>12006.03</v>
      </c>
      <c r="F55" s="21">
        <v>60</v>
      </c>
      <c r="G55" s="22">
        <v>14.45</v>
      </c>
      <c r="H55" s="22">
        <v>15</v>
      </c>
      <c r="I55" s="20">
        <v>12300</v>
      </c>
      <c r="J55" s="20">
        <f t="shared" si="1"/>
        <v>12006.03</v>
      </c>
      <c r="K55" s="21">
        <v>92</v>
      </c>
      <c r="L55" s="24">
        <v>22.45</v>
      </c>
      <c r="M55" s="22">
        <v>23</v>
      </c>
      <c r="N55" s="20">
        <v>12300</v>
      </c>
      <c r="O55" s="20">
        <f t="shared" si="2"/>
        <v>12006.03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12300</v>
      </c>
      <c r="E56" s="20">
        <f t="shared" si="0"/>
        <v>12006.03</v>
      </c>
      <c r="F56" s="21">
        <v>61</v>
      </c>
      <c r="G56" s="22">
        <v>15</v>
      </c>
      <c r="H56" s="22">
        <v>15.15</v>
      </c>
      <c r="I56" s="20">
        <v>12300</v>
      </c>
      <c r="J56" s="20">
        <f t="shared" si="1"/>
        <v>12006.03</v>
      </c>
      <c r="K56" s="21">
        <v>93</v>
      </c>
      <c r="L56" s="24">
        <v>23</v>
      </c>
      <c r="M56" s="22">
        <v>23.15</v>
      </c>
      <c r="N56" s="20">
        <v>12300</v>
      </c>
      <c r="O56" s="20">
        <f t="shared" si="2"/>
        <v>12006.03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12300</v>
      </c>
      <c r="E57" s="20">
        <f t="shared" si="0"/>
        <v>12006.03</v>
      </c>
      <c r="F57" s="21">
        <v>62</v>
      </c>
      <c r="G57" s="22">
        <v>15.15</v>
      </c>
      <c r="H57" s="22">
        <v>15.3</v>
      </c>
      <c r="I57" s="20">
        <v>12300</v>
      </c>
      <c r="J57" s="20">
        <f t="shared" si="1"/>
        <v>12006.03</v>
      </c>
      <c r="K57" s="21">
        <v>94</v>
      </c>
      <c r="L57" s="22">
        <v>23.15</v>
      </c>
      <c r="M57" s="22">
        <v>23.3</v>
      </c>
      <c r="N57" s="20">
        <v>12300</v>
      </c>
      <c r="O57" s="20">
        <f t="shared" si="2"/>
        <v>12006.03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12300</v>
      </c>
      <c r="E58" s="20">
        <f t="shared" si="0"/>
        <v>12006.03</v>
      </c>
      <c r="F58" s="21">
        <v>63</v>
      </c>
      <c r="G58" s="22">
        <v>15.3</v>
      </c>
      <c r="H58" s="22">
        <v>15.45</v>
      </c>
      <c r="I58" s="20">
        <v>12300</v>
      </c>
      <c r="J58" s="20">
        <f t="shared" si="1"/>
        <v>12006.03</v>
      </c>
      <c r="K58" s="21">
        <v>95</v>
      </c>
      <c r="L58" s="22">
        <v>23.3</v>
      </c>
      <c r="M58" s="22">
        <v>23.45</v>
      </c>
      <c r="N58" s="20">
        <v>12300</v>
      </c>
      <c r="O58" s="20">
        <f t="shared" si="2"/>
        <v>12006.03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12300</v>
      </c>
      <c r="E59" s="20">
        <f t="shared" si="0"/>
        <v>12006.03</v>
      </c>
      <c r="F59" s="21">
        <v>64</v>
      </c>
      <c r="G59" s="22">
        <v>15.45</v>
      </c>
      <c r="H59" s="22">
        <v>16</v>
      </c>
      <c r="I59" s="20">
        <v>12300</v>
      </c>
      <c r="J59" s="20">
        <f t="shared" si="1"/>
        <v>12006.03</v>
      </c>
      <c r="K59" s="26">
        <v>96</v>
      </c>
      <c r="L59" s="22">
        <v>23.45</v>
      </c>
      <c r="M59" s="27">
        <v>24</v>
      </c>
      <c r="N59" s="20">
        <v>12300</v>
      </c>
      <c r="O59" s="20">
        <f t="shared" si="2"/>
        <v>12006.03</v>
      </c>
    </row>
    <row r="60" spans="1:19" ht="12.75" customHeight="1">
      <c r="A60" s="28"/>
      <c r="B60" s="29"/>
      <c r="C60" s="30"/>
      <c r="D60" s="31">
        <f>SUM(D28:D59)</f>
        <v>393600</v>
      </c>
      <c r="E60" s="32">
        <f>SUM(E28:E59)</f>
        <v>384192.96000000031</v>
      </c>
      <c r="F60" s="33"/>
      <c r="G60" s="34"/>
      <c r="H60" s="34"/>
      <c r="I60" s="32">
        <f>SUM(I28:I59)</f>
        <v>393600</v>
      </c>
      <c r="J60" s="31">
        <f>SUM(J28:J59)</f>
        <v>384192.96000000031</v>
      </c>
      <c r="K60" s="33"/>
      <c r="L60" s="34"/>
      <c r="M60" s="34"/>
      <c r="N60" s="31">
        <f>SUM(N28:N59)</f>
        <v>393600</v>
      </c>
      <c r="O60" s="32">
        <f>SUM(O28:O59)</f>
        <v>384192.96000000031</v>
      </c>
      <c r="P60" s="12"/>
      <c r="Q60" s="35"/>
      <c r="R60" s="12"/>
    </row>
    <row r="64" spans="1:19" ht="12.75" customHeight="1">
      <c r="A64" t="s">
        <v>53</v>
      </c>
      <c r="B64">
        <f>SUM(D60,I60,N60)/(4000*1000)</f>
        <v>0.29520000000000002</v>
      </c>
      <c r="C64">
        <f>ROUNDDOWN(SUM(E60,J60,O60)/(4000*1000),4)</f>
        <v>0.28810000000000002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55</v>
      </c>
      <c r="N12" s="2" t="s">
        <v>56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57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12300</v>
      </c>
      <c r="E28" s="20">
        <f t="shared" ref="E28:E59" si="0">D28*(100-2.39)/100</f>
        <v>12006.03</v>
      </c>
      <c r="F28" s="21">
        <v>33</v>
      </c>
      <c r="G28" s="22">
        <v>8</v>
      </c>
      <c r="H28" s="22">
        <v>8.15</v>
      </c>
      <c r="I28" s="20">
        <v>12300</v>
      </c>
      <c r="J28" s="20">
        <f t="shared" ref="J28:J59" si="1">I28*(100-2.39)/100</f>
        <v>12006.03</v>
      </c>
      <c r="K28" s="21">
        <v>65</v>
      </c>
      <c r="L28" s="22">
        <v>16</v>
      </c>
      <c r="M28" s="22">
        <v>16.149999999999999</v>
      </c>
      <c r="N28" s="20">
        <v>12300</v>
      </c>
      <c r="O28" s="20">
        <f t="shared" ref="O28:O59" si="2">N28*(100-2.39)/100</f>
        <v>12006.03</v>
      </c>
      <c r="Q28" s="18">
        <v>0</v>
      </c>
      <c r="R28" s="19">
        <v>0.15</v>
      </c>
      <c r="S28" s="57">
        <f>AVERAGE(D28:D31)</f>
        <v>12300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12300</v>
      </c>
      <c r="E29" s="20">
        <f t="shared" si="0"/>
        <v>12006.03</v>
      </c>
      <c r="F29" s="21">
        <v>34</v>
      </c>
      <c r="G29" s="22">
        <v>8.15</v>
      </c>
      <c r="H29" s="22">
        <v>8.3000000000000007</v>
      </c>
      <c r="I29" s="20">
        <v>12300</v>
      </c>
      <c r="J29" s="20">
        <f t="shared" si="1"/>
        <v>12006.03</v>
      </c>
      <c r="K29" s="21">
        <v>66</v>
      </c>
      <c r="L29" s="22">
        <v>16.149999999999999</v>
      </c>
      <c r="M29" s="22">
        <v>16.3</v>
      </c>
      <c r="N29" s="20">
        <v>12300</v>
      </c>
      <c r="O29" s="20">
        <f t="shared" si="2"/>
        <v>12006.03</v>
      </c>
      <c r="Q29" s="22">
        <v>1</v>
      </c>
      <c r="R29" s="19">
        <v>1.1499999999999999</v>
      </c>
      <c r="S29" s="57">
        <f>AVERAGE(D32:D35)</f>
        <v>12300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12300</v>
      </c>
      <c r="E30" s="20">
        <f t="shared" si="0"/>
        <v>12006.03</v>
      </c>
      <c r="F30" s="21">
        <v>35</v>
      </c>
      <c r="G30" s="22">
        <v>8.3000000000000007</v>
      </c>
      <c r="H30" s="22">
        <v>8.4499999999999993</v>
      </c>
      <c r="I30" s="20">
        <v>12300</v>
      </c>
      <c r="J30" s="20">
        <f t="shared" si="1"/>
        <v>12006.03</v>
      </c>
      <c r="K30" s="21">
        <v>67</v>
      </c>
      <c r="L30" s="22">
        <v>16.3</v>
      </c>
      <c r="M30" s="22">
        <v>16.45</v>
      </c>
      <c r="N30" s="20">
        <v>12300</v>
      </c>
      <c r="O30" s="20">
        <f t="shared" si="2"/>
        <v>12006.03</v>
      </c>
      <c r="Q30" s="23">
        <v>2</v>
      </c>
      <c r="R30" s="19">
        <v>2.15</v>
      </c>
      <c r="S30" s="57">
        <f>AVERAGE(D36:D39)</f>
        <v>12300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12300</v>
      </c>
      <c r="E31" s="20">
        <f t="shared" si="0"/>
        <v>12006.03</v>
      </c>
      <c r="F31" s="21">
        <v>36</v>
      </c>
      <c r="G31" s="22">
        <v>8.4499999999999993</v>
      </c>
      <c r="H31" s="22">
        <v>9</v>
      </c>
      <c r="I31" s="20">
        <v>12300</v>
      </c>
      <c r="J31" s="20">
        <f t="shared" si="1"/>
        <v>12006.03</v>
      </c>
      <c r="K31" s="21">
        <v>68</v>
      </c>
      <c r="L31" s="22">
        <v>16.45</v>
      </c>
      <c r="M31" s="22">
        <v>17</v>
      </c>
      <c r="N31" s="20">
        <v>12300</v>
      </c>
      <c r="O31" s="20">
        <f t="shared" si="2"/>
        <v>12006.03</v>
      </c>
      <c r="Q31" s="23">
        <v>3</v>
      </c>
      <c r="R31" s="25">
        <v>3.15</v>
      </c>
      <c r="S31" s="57">
        <f>AVERAGE(D40:D43)</f>
        <v>12300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12300</v>
      </c>
      <c r="E32" s="20">
        <f t="shared" si="0"/>
        <v>12006.03</v>
      </c>
      <c r="F32" s="21">
        <v>37</v>
      </c>
      <c r="G32" s="22">
        <v>9</v>
      </c>
      <c r="H32" s="22">
        <v>9.15</v>
      </c>
      <c r="I32" s="20">
        <v>12300</v>
      </c>
      <c r="J32" s="20">
        <f t="shared" si="1"/>
        <v>12006.03</v>
      </c>
      <c r="K32" s="21">
        <v>69</v>
      </c>
      <c r="L32" s="22">
        <v>17</v>
      </c>
      <c r="M32" s="22">
        <v>17.149999999999999</v>
      </c>
      <c r="N32" s="20">
        <v>12300</v>
      </c>
      <c r="O32" s="20">
        <f t="shared" si="2"/>
        <v>12006.03</v>
      </c>
      <c r="Q32" s="23">
        <v>4</v>
      </c>
      <c r="R32" s="25">
        <v>4.1500000000000004</v>
      </c>
      <c r="S32" s="57">
        <f>AVERAGE(D44:D47)</f>
        <v>12300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12300</v>
      </c>
      <c r="E33" s="20">
        <f t="shared" si="0"/>
        <v>12006.03</v>
      </c>
      <c r="F33" s="21">
        <v>38</v>
      </c>
      <c r="G33" s="22">
        <v>9.15</v>
      </c>
      <c r="H33" s="22">
        <v>9.3000000000000007</v>
      </c>
      <c r="I33" s="20">
        <v>12300</v>
      </c>
      <c r="J33" s="20">
        <f t="shared" si="1"/>
        <v>12006.03</v>
      </c>
      <c r="K33" s="21">
        <v>70</v>
      </c>
      <c r="L33" s="22">
        <v>17.149999999999999</v>
      </c>
      <c r="M33" s="22">
        <v>17.3</v>
      </c>
      <c r="N33" s="20">
        <v>12300</v>
      </c>
      <c r="O33" s="20">
        <f t="shared" si="2"/>
        <v>12006.03</v>
      </c>
      <c r="Q33" s="22">
        <v>5</v>
      </c>
      <c r="R33" s="25">
        <v>5.15</v>
      </c>
      <c r="S33" s="57">
        <f>AVERAGE(D48:D51)</f>
        <v>12300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12300</v>
      </c>
      <c r="E34" s="20">
        <f t="shared" si="0"/>
        <v>12006.03</v>
      </c>
      <c r="F34" s="21">
        <v>39</v>
      </c>
      <c r="G34" s="22">
        <v>9.3000000000000007</v>
      </c>
      <c r="H34" s="22">
        <v>9.4499999999999993</v>
      </c>
      <c r="I34" s="20">
        <v>12300</v>
      </c>
      <c r="J34" s="20">
        <f t="shared" si="1"/>
        <v>12006.03</v>
      </c>
      <c r="K34" s="21">
        <v>71</v>
      </c>
      <c r="L34" s="22">
        <v>17.3</v>
      </c>
      <c r="M34" s="22">
        <v>17.45</v>
      </c>
      <c r="N34" s="20">
        <v>12300</v>
      </c>
      <c r="O34" s="20">
        <f t="shared" si="2"/>
        <v>12006.03</v>
      </c>
      <c r="Q34" s="22">
        <v>6</v>
      </c>
      <c r="R34" s="25">
        <v>6.15</v>
      </c>
      <c r="S34" s="57">
        <f>AVERAGE(D52:D55)</f>
        <v>12300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12300</v>
      </c>
      <c r="E35" s="20">
        <f t="shared" si="0"/>
        <v>12006.03</v>
      </c>
      <c r="F35" s="21">
        <v>40</v>
      </c>
      <c r="G35" s="22">
        <v>9.4499999999999993</v>
      </c>
      <c r="H35" s="22">
        <v>10</v>
      </c>
      <c r="I35" s="20">
        <v>12300</v>
      </c>
      <c r="J35" s="20">
        <f t="shared" si="1"/>
        <v>12006.03</v>
      </c>
      <c r="K35" s="21">
        <v>72</v>
      </c>
      <c r="L35" s="24">
        <v>17.45</v>
      </c>
      <c r="M35" s="22">
        <v>18</v>
      </c>
      <c r="N35" s="20">
        <v>12300</v>
      </c>
      <c r="O35" s="20">
        <f t="shared" si="2"/>
        <v>12006.03</v>
      </c>
      <c r="Q35" s="22">
        <v>7</v>
      </c>
      <c r="R35" s="25">
        <v>7.15</v>
      </c>
      <c r="S35" s="57">
        <f>AVERAGE(D56:D59)</f>
        <v>12300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12300</v>
      </c>
      <c r="E36" s="20">
        <f t="shared" si="0"/>
        <v>12006.03</v>
      </c>
      <c r="F36" s="21">
        <v>41</v>
      </c>
      <c r="G36" s="22">
        <v>10</v>
      </c>
      <c r="H36" s="24">
        <v>10.15</v>
      </c>
      <c r="I36" s="20">
        <v>12300</v>
      </c>
      <c r="J36" s="20">
        <f t="shared" si="1"/>
        <v>12006.03</v>
      </c>
      <c r="K36" s="21">
        <v>73</v>
      </c>
      <c r="L36" s="24">
        <v>18</v>
      </c>
      <c r="M36" s="22">
        <v>18.149999999999999</v>
      </c>
      <c r="N36" s="20">
        <v>12300</v>
      </c>
      <c r="O36" s="20">
        <f t="shared" si="2"/>
        <v>12006.03</v>
      </c>
      <c r="Q36" s="22">
        <v>8</v>
      </c>
      <c r="R36" s="22">
        <v>8.15</v>
      </c>
      <c r="S36" s="57">
        <f>AVERAGE(I28:I31)</f>
        <v>12300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12300</v>
      </c>
      <c r="E37" s="20">
        <f t="shared" si="0"/>
        <v>12006.03</v>
      </c>
      <c r="F37" s="21">
        <v>42</v>
      </c>
      <c r="G37" s="22">
        <v>10.15</v>
      </c>
      <c r="H37" s="24">
        <v>10.3</v>
      </c>
      <c r="I37" s="20">
        <v>12300</v>
      </c>
      <c r="J37" s="20">
        <f t="shared" si="1"/>
        <v>12006.03</v>
      </c>
      <c r="K37" s="21">
        <v>74</v>
      </c>
      <c r="L37" s="24">
        <v>18.149999999999999</v>
      </c>
      <c r="M37" s="22">
        <v>18.3</v>
      </c>
      <c r="N37" s="20">
        <v>12300</v>
      </c>
      <c r="O37" s="20">
        <f t="shared" si="2"/>
        <v>12006.03</v>
      </c>
      <c r="Q37" s="22">
        <v>9</v>
      </c>
      <c r="R37" s="22">
        <v>9.15</v>
      </c>
      <c r="S37" s="57">
        <f>AVERAGE(I32:I35)</f>
        <v>12300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12300</v>
      </c>
      <c r="E38" s="20">
        <f t="shared" si="0"/>
        <v>12006.03</v>
      </c>
      <c r="F38" s="21">
        <v>43</v>
      </c>
      <c r="G38" s="22">
        <v>10.3</v>
      </c>
      <c r="H38" s="24">
        <v>10.45</v>
      </c>
      <c r="I38" s="20">
        <v>12300</v>
      </c>
      <c r="J38" s="20">
        <f t="shared" si="1"/>
        <v>12006.03</v>
      </c>
      <c r="K38" s="21">
        <v>75</v>
      </c>
      <c r="L38" s="24">
        <v>18.3</v>
      </c>
      <c r="M38" s="22">
        <v>18.45</v>
      </c>
      <c r="N38" s="20">
        <v>12300</v>
      </c>
      <c r="O38" s="20">
        <f t="shared" si="2"/>
        <v>12006.03</v>
      </c>
      <c r="Q38" s="22">
        <v>10</v>
      </c>
      <c r="R38" s="24">
        <v>10.15</v>
      </c>
      <c r="S38" s="57">
        <f>AVERAGE(I36:I39)</f>
        <v>12300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12300</v>
      </c>
      <c r="E39" s="20">
        <f t="shared" si="0"/>
        <v>12006.03</v>
      </c>
      <c r="F39" s="21">
        <v>44</v>
      </c>
      <c r="G39" s="22">
        <v>10.45</v>
      </c>
      <c r="H39" s="24">
        <v>11</v>
      </c>
      <c r="I39" s="20">
        <v>12300</v>
      </c>
      <c r="J39" s="20">
        <f t="shared" si="1"/>
        <v>12006.03</v>
      </c>
      <c r="K39" s="21">
        <v>76</v>
      </c>
      <c r="L39" s="24">
        <v>18.45</v>
      </c>
      <c r="M39" s="22">
        <v>19</v>
      </c>
      <c r="N39" s="20">
        <v>12300</v>
      </c>
      <c r="O39" s="20">
        <f t="shared" si="2"/>
        <v>12006.03</v>
      </c>
      <c r="Q39" s="22">
        <v>11</v>
      </c>
      <c r="R39" s="24">
        <v>11.15</v>
      </c>
      <c r="S39" s="57">
        <f>AVERAGE(I40:I43)</f>
        <v>12300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12300</v>
      </c>
      <c r="E40" s="20">
        <f t="shared" si="0"/>
        <v>12006.03</v>
      </c>
      <c r="F40" s="21">
        <v>45</v>
      </c>
      <c r="G40" s="22">
        <v>11</v>
      </c>
      <c r="H40" s="24">
        <v>11.15</v>
      </c>
      <c r="I40" s="20">
        <v>12300</v>
      </c>
      <c r="J40" s="20">
        <f t="shared" si="1"/>
        <v>12006.03</v>
      </c>
      <c r="K40" s="21">
        <v>77</v>
      </c>
      <c r="L40" s="24">
        <v>19</v>
      </c>
      <c r="M40" s="22">
        <v>19.149999999999999</v>
      </c>
      <c r="N40" s="20">
        <v>12300</v>
      </c>
      <c r="O40" s="20">
        <f t="shared" si="2"/>
        <v>12006.03</v>
      </c>
      <c r="Q40" s="22">
        <v>12</v>
      </c>
      <c r="R40" s="24">
        <v>12.15</v>
      </c>
      <c r="S40" s="57">
        <f>AVERAGE(I44:I47)</f>
        <v>12300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12300</v>
      </c>
      <c r="E41" s="20">
        <f t="shared" si="0"/>
        <v>12006.03</v>
      </c>
      <c r="F41" s="21">
        <v>46</v>
      </c>
      <c r="G41" s="22">
        <v>11.15</v>
      </c>
      <c r="H41" s="24">
        <v>11.3</v>
      </c>
      <c r="I41" s="20">
        <v>12300</v>
      </c>
      <c r="J41" s="20">
        <f t="shared" si="1"/>
        <v>12006.03</v>
      </c>
      <c r="K41" s="21">
        <v>78</v>
      </c>
      <c r="L41" s="24">
        <v>19.149999999999999</v>
      </c>
      <c r="M41" s="22">
        <v>19.3</v>
      </c>
      <c r="N41" s="20">
        <v>12300</v>
      </c>
      <c r="O41" s="20">
        <f t="shared" si="2"/>
        <v>12006.03</v>
      </c>
      <c r="Q41" s="22">
        <v>13</v>
      </c>
      <c r="R41" s="24">
        <v>13.15</v>
      </c>
      <c r="S41" s="57">
        <f>AVERAGE(I48:I51)</f>
        <v>12300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12300</v>
      </c>
      <c r="E42" s="20">
        <f t="shared" si="0"/>
        <v>12006.03</v>
      </c>
      <c r="F42" s="21">
        <v>47</v>
      </c>
      <c r="G42" s="22">
        <v>11.3</v>
      </c>
      <c r="H42" s="24">
        <v>11.45</v>
      </c>
      <c r="I42" s="20">
        <v>12300</v>
      </c>
      <c r="J42" s="20">
        <f t="shared" si="1"/>
        <v>12006.03</v>
      </c>
      <c r="K42" s="21">
        <v>79</v>
      </c>
      <c r="L42" s="24">
        <v>19.3</v>
      </c>
      <c r="M42" s="22">
        <v>19.45</v>
      </c>
      <c r="N42" s="20">
        <v>12300</v>
      </c>
      <c r="O42" s="20">
        <f t="shared" si="2"/>
        <v>12006.03</v>
      </c>
      <c r="Q42" s="22">
        <v>14</v>
      </c>
      <c r="R42" s="24">
        <v>14.15</v>
      </c>
      <c r="S42" s="57">
        <f>AVERAGE(I52:I55)</f>
        <v>12300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12300</v>
      </c>
      <c r="E43" s="20">
        <f t="shared" si="0"/>
        <v>12006.03</v>
      </c>
      <c r="F43" s="21">
        <v>48</v>
      </c>
      <c r="G43" s="22">
        <v>11.45</v>
      </c>
      <c r="H43" s="24">
        <v>12</v>
      </c>
      <c r="I43" s="20">
        <v>12300</v>
      </c>
      <c r="J43" s="20">
        <f t="shared" si="1"/>
        <v>12006.03</v>
      </c>
      <c r="K43" s="21">
        <v>80</v>
      </c>
      <c r="L43" s="24">
        <v>19.45</v>
      </c>
      <c r="M43" s="22">
        <v>20</v>
      </c>
      <c r="N43" s="20">
        <v>12300</v>
      </c>
      <c r="O43" s="20">
        <f t="shared" si="2"/>
        <v>12006.03</v>
      </c>
      <c r="Q43" s="22">
        <v>15</v>
      </c>
      <c r="R43" s="22">
        <v>15.15</v>
      </c>
      <c r="S43" s="57">
        <f>AVERAGE(I56:I59)</f>
        <v>12300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12300</v>
      </c>
      <c r="E44" s="20">
        <f t="shared" si="0"/>
        <v>12006.03</v>
      </c>
      <c r="F44" s="21">
        <v>49</v>
      </c>
      <c r="G44" s="22">
        <v>12</v>
      </c>
      <c r="H44" s="24">
        <v>12.15</v>
      </c>
      <c r="I44" s="20">
        <v>12300</v>
      </c>
      <c r="J44" s="20">
        <f t="shared" si="1"/>
        <v>12006.03</v>
      </c>
      <c r="K44" s="21">
        <v>81</v>
      </c>
      <c r="L44" s="24">
        <v>20</v>
      </c>
      <c r="M44" s="22">
        <v>20.149999999999999</v>
      </c>
      <c r="N44" s="20">
        <v>12300</v>
      </c>
      <c r="O44" s="20">
        <f t="shared" si="2"/>
        <v>12006.03</v>
      </c>
      <c r="Q44" s="22">
        <v>16</v>
      </c>
      <c r="R44" s="22">
        <v>16.149999999999999</v>
      </c>
      <c r="S44" s="57">
        <f>AVERAGE(N28:N31)</f>
        <v>12300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12300</v>
      </c>
      <c r="E45" s="20">
        <f t="shared" si="0"/>
        <v>12006.03</v>
      </c>
      <c r="F45" s="21">
        <v>50</v>
      </c>
      <c r="G45" s="22">
        <v>12.15</v>
      </c>
      <c r="H45" s="24">
        <v>12.3</v>
      </c>
      <c r="I45" s="20">
        <v>12300</v>
      </c>
      <c r="J45" s="20">
        <f t="shared" si="1"/>
        <v>12006.03</v>
      </c>
      <c r="K45" s="21">
        <v>82</v>
      </c>
      <c r="L45" s="24">
        <v>20.149999999999999</v>
      </c>
      <c r="M45" s="22">
        <v>20.3</v>
      </c>
      <c r="N45" s="20">
        <v>12300</v>
      </c>
      <c r="O45" s="20">
        <f t="shared" si="2"/>
        <v>12006.03</v>
      </c>
      <c r="Q45" s="22">
        <v>17</v>
      </c>
      <c r="R45" s="22">
        <v>17.149999999999999</v>
      </c>
      <c r="S45" s="57">
        <f>AVERAGE(N32:N35)</f>
        <v>12300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12300</v>
      </c>
      <c r="E46" s="20">
        <f t="shared" si="0"/>
        <v>12006.03</v>
      </c>
      <c r="F46" s="21">
        <v>51</v>
      </c>
      <c r="G46" s="22">
        <v>12.3</v>
      </c>
      <c r="H46" s="24">
        <v>12.45</v>
      </c>
      <c r="I46" s="20">
        <v>12300</v>
      </c>
      <c r="J46" s="20">
        <f t="shared" si="1"/>
        <v>12006.03</v>
      </c>
      <c r="K46" s="21">
        <v>83</v>
      </c>
      <c r="L46" s="24">
        <v>20.3</v>
      </c>
      <c r="M46" s="22">
        <v>20.45</v>
      </c>
      <c r="N46" s="20">
        <v>12300</v>
      </c>
      <c r="O46" s="20">
        <f t="shared" si="2"/>
        <v>12006.03</v>
      </c>
      <c r="Q46" s="24">
        <v>18</v>
      </c>
      <c r="R46" s="22">
        <v>18.149999999999999</v>
      </c>
      <c r="S46" s="57">
        <f>AVERAGE(N36:N39)</f>
        <v>12300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12300</v>
      </c>
      <c r="E47" s="20">
        <f t="shared" si="0"/>
        <v>12006.03</v>
      </c>
      <c r="F47" s="21">
        <v>52</v>
      </c>
      <c r="G47" s="22">
        <v>12.45</v>
      </c>
      <c r="H47" s="24">
        <v>13</v>
      </c>
      <c r="I47" s="20">
        <v>12300</v>
      </c>
      <c r="J47" s="20">
        <f t="shared" si="1"/>
        <v>12006.03</v>
      </c>
      <c r="K47" s="21">
        <v>84</v>
      </c>
      <c r="L47" s="24">
        <v>20.45</v>
      </c>
      <c r="M47" s="22">
        <v>21</v>
      </c>
      <c r="N47" s="20">
        <v>12300</v>
      </c>
      <c r="O47" s="20">
        <f t="shared" si="2"/>
        <v>12006.03</v>
      </c>
      <c r="Q47" s="24">
        <v>19</v>
      </c>
      <c r="R47" s="22">
        <v>19.149999999999999</v>
      </c>
      <c r="S47" s="57">
        <f>AVERAGE(N40:N43)</f>
        <v>12300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12300</v>
      </c>
      <c r="E48" s="20">
        <f t="shared" si="0"/>
        <v>12006.03</v>
      </c>
      <c r="F48" s="21">
        <v>53</v>
      </c>
      <c r="G48" s="22">
        <v>13</v>
      </c>
      <c r="H48" s="24">
        <v>13.15</v>
      </c>
      <c r="I48" s="20">
        <v>12300</v>
      </c>
      <c r="J48" s="20">
        <f t="shared" si="1"/>
        <v>12006.03</v>
      </c>
      <c r="K48" s="21">
        <v>85</v>
      </c>
      <c r="L48" s="24">
        <v>21</v>
      </c>
      <c r="M48" s="22">
        <v>21.15</v>
      </c>
      <c r="N48" s="20">
        <v>12300</v>
      </c>
      <c r="O48" s="20">
        <f t="shared" si="2"/>
        <v>12006.03</v>
      </c>
      <c r="Q48" s="24">
        <v>20</v>
      </c>
      <c r="R48" s="22">
        <v>20.149999999999999</v>
      </c>
      <c r="S48" s="57">
        <f>AVERAGE(N44:N47)</f>
        <v>12300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12300</v>
      </c>
      <c r="E49" s="20">
        <f t="shared" si="0"/>
        <v>12006.03</v>
      </c>
      <c r="F49" s="21">
        <v>54</v>
      </c>
      <c r="G49" s="22">
        <v>13.15</v>
      </c>
      <c r="H49" s="24">
        <v>13.3</v>
      </c>
      <c r="I49" s="20">
        <v>12300</v>
      </c>
      <c r="J49" s="20">
        <f t="shared" si="1"/>
        <v>12006.03</v>
      </c>
      <c r="K49" s="21">
        <v>86</v>
      </c>
      <c r="L49" s="24">
        <v>21.15</v>
      </c>
      <c r="M49" s="22">
        <v>21.3</v>
      </c>
      <c r="N49" s="20">
        <v>12300</v>
      </c>
      <c r="O49" s="20">
        <f t="shared" si="2"/>
        <v>12006.03</v>
      </c>
      <c r="Q49" s="24">
        <v>21</v>
      </c>
      <c r="R49" s="22">
        <v>21.15</v>
      </c>
      <c r="S49" s="57">
        <f>AVERAGE(N48:N51)</f>
        <v>12300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12300</v>
      </c>
      <c r="E50" s="20">
        <f t="shared" si="0"/>
        <v>12006.03</v>
      </c>
      <c r="F50" s="21">
        <v>55</v>
      </c>
      <c r="G50" s="22">
        <v>13.3</v>
      </c>
      <c r="H50" s="24">
        <v>13.45</v>
      </c>
      <c r="I50" s="20">
        <v>12300</v>
      </c>
      <c r="J50" s="20">
        <f t="shared" si="1"/>
        <v>12006.03</v>
      </c>
      <c r="K50" s="21">
        <v>87</v>
      </c>
      <c r="L50" s="24">
        <v>21.3</v>
      </c>
      <c r="M50" s="22">
        <v>21.45</v>
      </c>
      <c r="N50" s="20">
        <v>12300</v>
      </c>
      <c r="O50" s="20">
        <f t="shared" si="2"/>
        <v>12006.03</v>
      </c>
      <c r="Q50" s="24">
        <v>22</v>
      </c>
      <c r="R50" s="22">
        <v>22.15</v>
      </c>
      <c r="S50" s="57">
        <f>AVERAGE(N52:N55)</f>
        <v>12300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12300</v>
      </c>
      <c r="E51" s="20">
        <f t="shared" si="0"/>
        <v>12006.03</v>
      </c>
      <c r="F51" s="21">
        <v>56</v>
      </c>
      <c r="G51" s="22">
        <v>13.45</v>
      </c>
      <c r="H51" s="24">
        <v>14</v>
      </c>
      <c r="I51" s="20">
        <v>12300</v>
      </c>
      <c r="J51" s="20">
        <f t="shared" si="1"/>
        <v>12006.03</v>
      </c>
      <c r="K51" s="21">
        <v>88</v>
      </c>
      <c r="L51" s="24">
        <v>21.45</v>
      </c>
      <c r="M51" s="22">
        <v>22</v>
      </c>
      <c r="N51" s="20">
        <v>12300</v>
      </c>
      <c r="O51" s="20">
        <f t="shared" si="2"/>
        <v>12006.03</v>
      </c>
      <c r="Q51" s="24">
        <v>23</v>
      </c>
      <c r="R51" s="22">
        <v>23.15</v>
      </c>
      <c r="S51" s="57">
        <f>AVERAGE(N56:N59)</f>
        <v>12300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12300</v>
      </c>
      <c r="E52" s="20">
        <f t="shared" si="0"/>
        <v>12006.03</v>
      </c>
      <c r="F52" s="21">
        <v>57</v>
      </c>
      <c r="G52" s="22">
        <v>14</v>
      </c>
      <c r="H52" s="24">
        <v>14.15</v>
      </c>
      <c r="I52" s="20">
        <v>12300</v>
      </c>
      <c r="J52" s="20">
        <f t="shared" si="1"/>
        <v>12006.03</v>
      </c>
      <c r="K52" s="21">
        <v>89</v>
      </c>
      <c r="L52" s="24">
        <v>22</v>
      </c>
      <c r="M52" s="22">
        <v>22.15</v>
      </c>
      <c r="N52" s="20">
        <v>12300</v>
      </c>
      <c r="O52" s="20">
        <f t="shared" si="2"/>
        <v>12006.03</v>
      </c>
      <c r="Q52" s="56" t="s">
        <v>195</v>
      </c>
      <c r="S52" s="57">
        <f>AVERAGE(S28:S51)</f>
        <v>12300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12300</v>
      </c>
      <c r="E53" s="20">
        <f t="shared" si="0"/>
        <v>12006.03</v>
      </c>
      <c r="F53" s="21">
        <v>58</v>
      </c>
      <c r="G53" s="22">
        <v>14.15</v>
      </c>
      <c r="H53" s="24">
        <v>14.3</v>
      </c>
      <c r="I53" s="20">
        <v>12300</v>
      </c>
      <c r="J53" s="20">
        <f t="shared" si="1"/>
        <v>12006.03</v>
      </c>
      <c r="K53" s="21">
        <v>90</v>
      </c>
      <c r="L53" s="24">
        <v>22.15</v>
      </c>
      <c r="M53" s="22">
        <v>22.3</v>
      </c>
      <c r="N53" s="20">
        <v>12300</v>
      </c>
      <c r="O53" s="20">
        <f t="shared" si="2"/>
        <v>12006.03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12300</v>
      </c>
      <c r="E54" s="20">
        <f t="shared" si="0"/>
        <v>12006.03</v>
      </c>
      <c r="F54" s="21">
        <v>59</v>
      </c>
      <c r="G54" s="22">
        <v>14.3</v>
      </c>
      <c r="H54" s="24">
        <v>14.45</v>
      </c>
      <c r="I54" s="20">
        <v>12300</v>
      </c>
      <c r="J54" s="20">
        <f t="shared" si="1"/>
        <v>12006.03</v>
      </c>
      <c r="K54" s="21">
        <v>91</v>
      </c>
      <c r="L54" s="24">
        <v>22.3</v>
      </c>
      <c r="M54" s="22">
        <v>22.45</v>
      </c>
      <c r="N54" s="20">
        <v>12300</v>
      </c>
      <c r="O54" s="20">
        <f t="shared" si="2"/>
        <v>12006.03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12300</v>
      </c>
      <c r="E55" s="20">
        <f t="shared" si="0"/>
        <v>12006.03</v>
      </c>
      <c r="F55" s="21">
        <v>60</v>
      </c>
      <c r="G55" s="22">
        <v>14.45</v>
      </c>
      <c r="H55" s="22">
        <v>15</v>
      </c>
      <c r="I55" s="20">
        <v>12300</v>
      </c>
      <c r="J55" s="20">
        <f t="shared" si="1"/>
        <v>12006.03</v>
      </c>
      <c r="K55" s="21">
        <v>92</v>
      </c>
      <c r="L55" s="24">
        <v>22.45</v>
      </c>
      <c r="M55" s="22">
        <v>23</v>
      </c>
      <c r="N55" s="20">
        <v>12300</v>
      </c>
      <c r="O55" s="20">
        <f t="shared" si="2"/>
        <v>12006.03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12300</v>
      </c>
      <c r="E56" s="20">
        <f t="shared" si="0"/>
        <v>12006.03</v>
      </c>
      <c r="F56" s="21">
        <v>61</v>
      </c>
      <c r="G56" s="22">
        <v>15</v>
      </c>
      <c r="H56" s="22">
        <v>15.15</v>
      </c>
      <c r="I56" s="20">
        <v>12300</v>
      </c>
      <c r="J56" s="20">
        <f t="shared" si="1"/>
        <v>12006.03</v>
      </c>
      <c r="K56" s="21">
        <v>93</v>
      </c>
      <c r="L56" s="24">
        <v>23</v>
      </c>
      <c r="M56" s="22">
        <v>23.15</v>
      </c>
      <c r="N56" s="20">
        <v>12300</v>
      </c>
      <c r="O56" s="20">
        <f t="shared" si="2"/>
        <v>12006.03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12300</v>
      </c>
      <c r="E57" s="20">
        <f t="shared" si="0"/>
        <v>12006.03</v>
      </c>
      <c r="F57" s="21">
        <v>62</v>
      </c>
      <c r="G57" s="22">
        <v>15.15</v>
      </c>
      <c r="H57" s="22">
        <v>15.3</v>
      </c>
      <c r="I57" s="20">
        <v>12300</v>
      </c>
      <c r="J57" s="20">
        <f t="shared" si="1"/>
        <v>12006.03</v>
      </c>
      <c r="K57" s="21">
        <v>94</v>
      </c>
      <c r="L57" s="22">
        <v>23.15</v>
      </c>
      <c r="M57" s="22">
        <v>23.3</v>
      </c>
      <c r="N57" s="20">
        <v>12300</v>
      </c>
      <c r="O57" s="20">
        <f t="shared" si="2"/>
        <v>12006.03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12300</v>
      </c>
      <c r="E58" s="20">
        <f t="shared" si="0"/>
        <v>12006.03</v>
      </c>
      <c r="F58" s="21">
        <v>63</v>
      </c>
      <c r="G58" s="22">
        <v>15.3</v>
      </c>
      <c r="H58" s="22">
        <v>15.45</v>
      </c>
      <c r="I58" s="20">
        <v>12300</v>
      </c>
      <c r="J58" s="20">
        <f t="shared" si="1"/>
        <v>12006.03</v>
      </c>
      <c r="K58" s="21">
        <v>95</v>
      </c>
      <c r="L58" s="22">
        <v>23.3</v>
      </c>
      <c r="M58" s="22">
        <v>23.45</v>
      </c>
      <c r="N58" s="20">
        <v>12300</v>
      </c>
      <c r="O58" s="20">
        <f t="shared" si="2"/>
        <v>12006.03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12300</v>
      </c>
      <c r="E59" s="20">
        <f t="shared" si="0"/>
        <v>12006.03</v>
      </c>
      <c r="F59" s="21">
        <v>64</v>
      </c>
      <c r="G59" s="22">
        <v>15.45</v>
      </c>
      <c r="H59" s="22">
        <v>16</v>
      </c>
      <c r="I59" s="20">
        <v>12300</v>
      </c>
      <c r="J59" s="20">
        <f t="shared" si="1"/>
        <v>12006.03</v>
      </c>
      <c r="K59" s="26">
        <v>96</v>
      </c>
      <c r="L59" s="22">
        <v>23.45</v>
      </c>
      <c r="M59" s="27">
        <v>24</v>
      </c>
      <c r="N59" s="20">
        <v>12300</v>
      </c>
      <c r="O59" s="20">
        <f t="shared" si="2"/>
        <v>12006.03</v>
      </c>
    </row>
    <row r="60" spans="1:19" ht="12.75" customHeight="1">
      <c r="A60" s="28"/>
      <c r="B60" s="29"/>
      <c r="C60" s="30"/>
      <c r="D60" s="31">
        <f>SUM(D28:D59)</f>
        <v>393600</v>
      </c>
      <c r="E60" s="32">
        <f>SUM(E28:E59)</f>
        <v>384192.96000000031</v>
      </c>
      <c r="F60" s="33"/>
      <c r="G60" s="34"/>
      <c r="H60" s="34"/>
      <c r="I60" s="32">
        <f>SUM(I28:I59)</f>
        <v>393600</v>
      </c>
      <c r="J60" s="31">
        <f>SUM(J28:J59)</f>
        <v>384192.96000000031</v>
      </c>
      <c r="K60" s="33"/>
      <c r="L60" s="34"/>
      <c r="M60" s="34"/>
      <c r="N60" s="31">
        <f>SUM(N28:N59)</f>
        <v>393600</v>
      </c>
      <c r="O60" s="32">
        <f>SUM(O28:O59)</f>
        <v>384192.96000000031</v>
      </c>
      <c r="P60" s="12"/>
      <c r="Q60" s="35"/>
      <c r="R60" s="12"/>
    </row>
    <row r="64" spans="1:19" ht="12.75" customHeight="1">
      <c r="A64" t="s">
        <v>58</v>
      </c>
      <c r="B64">
        <f>SUM(D60,I60,N60)/(4000*1000)</f>
        <v>0.29520000000000002</v>
      </c>
      <c r="C64">
        <f>ROUNDDOWN(SUM(E60,J60,O60)/(4000*1000),4)</f>
        <v>0.28810000000000002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60</v>
      </c>
      <c r="N12" s="2" t="s">
        <v>61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62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5130</v>
      </c>
      <c r="E28" s="20">
        <f t="shared" ref="E28:E59" si="0">D28*(100-2.39)/100</f>
        <v>5007.393</v>
      </c>
      <c r="F28" s="21">
        <v>33</v>
      </c>
      <c r="G28" s="22">
        <v>8</v>
      </c>
      <c r="H28" s="22">
        <v>8.15</v>
      </c>
      <c r="I28" s="20">
        <v>5130</v>
      </c>
      <c r="J28" s="20">
        <f t="shared" ref="J28:J59" si="1">I28*(100-2.39)/100</f>
        <v>5007.393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N28*(100-2.39)/100</f>
        <v>1005.383</v>
      </c>
      <c r="Q28" s="18">
        <v>0</v>
      </c>
      <c r="R28" s="19">
        <v>0.15</v>
      </c>
      <c r="S28" s="57">
        <f>AVERAGE(D28:D31)</f>
        <v>5130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5130</v>
      </c>
      <c r="E29" s="20">
        <f t="shared" si="0"/>
        <v>5007.393</v>
      </c>
      <c r="F29" s="21">
        <v>34</v>
      </c>
      <c r="G29" s="22">
        <v>8.15</v>
      </c>
      <c r="H29" s="22">
        <v>8.3000000000000007</v>
      </c>
      <c r="I29" s="20">
        <v>5130</v>
      </c>
      <c r="J29" s="20">
        <f t="shared" si="1"/>
        <v>5007.393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1005.383</v>
      </c>
      <c r="Q29" s="22">
        <v>1</v>
      </c>
      <c r="R29" s="19">
        <v>1.1499999999999999</v>
      </c>
      <c r="S29" s="57">
        <f>AVERAGE(D32:D35)</f>
        <v>5130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5130</v>
      </c>
      <c r="E30" s="20">
        <f t="shared" si="0"/>
        <v>5007.393</v>
      </c>
      <c r="F30" s="21">
        <v>35</v>
      </c>
      <c r="G30" s="22">
        <v>8.3000000000000007</v>
      </c>
      <c r="H30" s="22">
        <v>8.4499999999999993</v>
      </c>
      <c r="I30" s="20">
        <v>5130</v>
      </c>
      <c r="J30" s="20">
        <f t="shared" si="1"/>
        <v>5007.393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1005.383</v>
      </c>
      <c r="Q30" s="23">
        <v>2</v>
      </c>
      <c r="R30" s="19">
        <v>2.15</v>
      </c>
      <c r="S30" s="57">
        <f>AVERAGE(D36:D39)</f>
        <v>5130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5130</v>
      </c>
      <c r="E31" s="20">
        <f t="shared" si="0"/>
        <v>5007.393</v>
      </c>
      <c r="F31" s="21">
        <v>36</v>
      </c>
      <c r="G31" s="22">
        <v>8.4499999999999993</v>
      </c>
      <c r="H31" s="22">
        <v>9</v>
      </c>
      <c r="I31" s="20">
        <v>5130</v>
      </c>
      <c r="J31" s="20">
        <f t="shared" si="1"/>
        <v>5007.393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1005.383</v>
      </c>
      <c r="Q31" s="23">
        <v>3</v>
      </c>
      <c r="R31" s="25">
        <v>3.15</v>
      </c>
      <c r="S31" s="57">
        <f>AVERAGE(D40:D43)</f>
        <v>5130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5130</v>
      </c>
      <c r="E32" s="20">
        <f t="shared" si="0"/>
        <v>5007.393</v>
      </c>
      <c r="F32" s="21">
        <v>37</v>
      </c>
      <c r="G32" s="22">
        <v>9</v>
      </c>
      <c r="H32" s="22">
        <v>9.15</v>
      </c>
      <c r="I32" s="20">
        <v>5130</v>
      </c>
      <c r="J32" s="20">
        <f t="shared" si="1"/>
        <v>5007.393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1005.383</v>
      </c>
      <c r="Q32" s="23">
        <v>4</v>
      </c>
      <c r="R32" s="25">
        <v>4.1500000000000004</v>
      </c>
      <c r="S32" s="57">
        <f>AVERAGE(D44:D47)</f>
        <v>5130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5130</v>
      </c>
      <c r="E33" s="20">
        <f t="shared" si="0"/>
        <v>5007.393</v>
      </c>
      <c r="F33" s="21">
        <v>38</v>
      </c>
      <c r="G33" s="22">
        <v>9.15</v>
      </c>
      <c r="H33" s="22">
        <v>9.3000000000000007</v>
      </c>
      <c r="I33" s="20">
        <v>5130</v>
      </c>
      <c r="J33" s="20">
        <f t="shared" si="1"/>
        <v>5007.393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1005.383</v>
      </c>
      <c r="Q33" s="22">
        <v>5</v>
      </c>
      <c r="R33" s="25">
        <v>5.15</v>
      </c>
      <c r="S33" s="57">
        <f>AVERAGE(D48:D51)</f>
        <v>5130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5130</v>
      </c>
      <c r="E34" s="20">
        <f t="shared" si="0"/>
        <v>5007.393</v>
      </c>
      <c r="F34" s="21">
        <v>39</v>
      </c>
      <c r="G34" s="22">
        <v>9.3000000000000007</v>
      </c>
      <c r="H34" s="22">
        <v>9.4499999999999993</v>
      </c>
      <c r="I34" s="20">
        <v>5130</v>
      </c>
      <c r="J34" s="20">
        <f t="shared" si="1"/>
        <v>5007.393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1005.383</v>
      </c>
      <c r="Q34" s="22">
        <v>6</v>
      </c>
      <c r="R34" s="25">
        <v>6.15</v>
      </c>
      <c r="S34" s="57">
        <f>AVERAGE(D52:D55)</f>
        <v>5130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5130</v>
      </c>
      <c r="E35" s="20">
        <f t="shared" si="0"/>
        <v>5007.393</v>
      </c>
      <c r="F35" s="21">
        <v>40</v>
      </c>
      <c r="G35" s="22">
        <v>9.4499999999999993</v>
      </c>
      <c r="H35" s="22">
        <v>10</v>
      </c>
      <c r="I35" s="20">
        <v>5130</v>
      </c>
      <c r="J35" s="20">
        <f t="shared" si="1"/>
        <v>5007.393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1005.383</v>
      </c>
      <c r="Q35" s="22">
        <v>7</v>
      </c>
      <c r="R35" s="25">
        <v>7.15</v>
      </c>
      <c r="S35" s="57">
        <f>AVERAGE(D56:D59)</f>
        <v>5130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5130</v>
      </c>
      <c r="E36" s="20">
        <f t="shared" si="0"/>
        <v>5007.393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1005.383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1005.383</v>
      </c>
      <c r="Q36" s="22">
        <v>8</v>
      </c>
      <c r="R36" s="22">
        <v>8.15</v>
      </c>
      <c r="S36" s="57">
        <f>AVERAGE(I28:I31)</f>
        <v>5130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5130</v>
      </c>
      <c r="E37" s="20">
        <f t="shared" si="0"/>
        <v>5007.393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1005.383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1005.383</v>
      </c>
      <c r="Q37" s="22">
        <v>9</v>
      </c>
      <c r="R37" s="22">
        <v>9.15</v>
      </c>
      <c r="S37" s="57">
        <f>AVERAGE(I32:I35)</f>
        <v>5130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5130</v>
      </c>
      <c r="E38" s="20">
        <f t="shared" si="0"/>
        <v>5007.393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1005.383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1005.383</v>
      </c>
      <c r="Q38" s="22">
        <v>10</v>
      </c>
      <c r="R38" s="24">
        <v>10.15</v>
      </c>
      <c r="S38" s="57">
        <f>AVERAGE(I36:I39)</f>
        <v>1030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5130</v>
      </c>
      <c r="E39" s="20">
        <f t="shared" si="0"/>
        <v>5007.393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1005.383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1005.383</v>
      </c>
      <c r="Q39" s="22">
        <v>11</v>
      </c>
      <c r="R39" s="24">
        <v>11.15</v>
      </c>
      <c r="S39" s="57">
        <f>AVERAGE(I40:I43)</f>
        <v>1030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5130</v>
      </c>
      <c r="E40" s="20">
        <f t="shared" si="0"/>
        <v>5007.393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1005.383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1005.383</v>
      </c>
      <c r="Q40" s="22">
        <v>12</v>
      </c>
      <c r="R40" s="24">
        <v>12.15</v>
      </c>
      <c r="S40" s="57">
        <f>AVERAGE(I44:I47)</f>
        <v>1030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5130</v>
      </c>
      <c r="E41" s="20">
        <f t="shared" si="0"/>
        <v>5007.393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1005.383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1005.383</v>
      </c>
      <c r="Q41" s="22">
        <v>13</v>
      </c>
      <c r="R41" s="24">
        <v>13.15</v>
      </c>
      <c r="S41" s="57">
        <f>AVERAGE(I48:I51)</f>
        <v>1030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5130</v>
      </c>
      <c r="E42" s="20">
        <f t="shared" si="0"/>
        <v>5007.393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1005.383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1005.383</v>
      </c>
      <c r="Q42" s="22">
        <v>14</v>
      </c>
      <c r="R42" s="24">
        <v>14.15</v>
      </c>
      <c r="S42" s="57">
        <f>AVERAGE(I52:I55)</f>
        <v>1030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5130</v>
      </c>
      <c r="E43" s="20">
        <f t="shared" si="0"/>
        <v>5007.393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1005.383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1005.383</v>
      </c>
      <c r="Q43" s="22">
        <v>15</v>
      </c>
      <c r="R43" s="22">
        <v>15.15</v>
      </c>
      <c r="S43" s="57">
        <f>AVERAGE(I56:I59)</f>
        <v>1030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5130</v>
      </c>
      <c r="E44" s="20">
        <f t="shared" si="0"/>
        <v>5007.393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1005.383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1005.383</v>
      </c>
      <c r="Q44" s="22">
        <v>16</v>
      </c>
      <c r="R44" s="22">
        <v>16.149999999999999</v>
      </c>
      <c r="S44" s="57">
        <f>AVERAGE(N28:N31)</f>
        <v>1030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5130</v>
      </c>
      <c r="E45" s="20">
        <f t="shared" si="0"/>
        <v>5007.393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1005.383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1005.383</v>
      </c>
      <c r="Q45" s="22">
        <v>17</v>
      </c>
      <c r="R45" s="22">
        <v>17.149999999999999</v>
      </c>
      <c r="S45" s="57">
        <f>AVERAGE(N32:N35)</f>
        <v>1030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5130</v>
      </c>
      <c r="E46" s="20">
        <f t="shared" si="0"/>
        <v>5007.393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1005.383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1005.383</v>
      </c>
      <c r="Q46" s="24">
        <v>18</v>
      </c>
      <c r="R46" s="22">
        <v>18.149999999999999</v>
      </c>
      <c r="S46" s="57">
        <f>AVERAGE(N36:N39)</f>
        <v>1030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5130</v>
      </c>
      <c r="E47" s="20">
        <f t="shared" si="0"/>
        <v>5007.393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1005.383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1005.383</v>
      </c>
      <c r="Q47" s="24">
        <v>19</v>
      </c>
      <c r="R47" s="22">
        <v>19.149999999999999</v>
      </c>
      <c r="S47" s="57">
        <f>AVERAGE(N40:N43)</f>
        <v>1030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5130</v>
      </c>
      <c r="E48" s="20">
        <f t="shared" si="0"/>
        <v>5007.393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1005.383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1005.383</v>
      </c>
      <c r="Q48" s="24">
        <v>20</v>
      </c>
      <c r="R48" s="22">
        <v>20.149999999999999</v>
      </c>
      <c r="S48" s="57">
        <f>AVERAGE(N44:N47)</f>
        <v>1030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5130</v>
      </c>
      <c r="E49" s="20">
        <f t="shared" si="0"/>
        <v>5007.393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1005.383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1005.383</v>
      </c>
      <c r="Q49" s="24">
        <v>21</v>
      </c>
      <c r="R49" s="22">
        <v>21.15</v>
      </c>
      <c r="S49" s="57">
        <f>AVERAGE(N48:N51)</f>
        <v>1030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5130</v>
      </c>
      <c r="E50" s="20">
        <f t="shared" si="0"/>
        <v>5007.393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1005.383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1005.383</v>
      </c>
      <c r="Q50" s="24">
        <v>22</v>
      </c>
      <c r="R50" s="22">
        <v>22.15</v>
      </c>
      <c r="S50" s="57">
        <f>AVERAGE(N52:N55)</f>
        <v>1030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5130</v>
      </c>
      <c r="E51" s="20">
        <f t="shared" si="0"/>
        <v>5007.393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1005.383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1005.383</v>
      </c>
      <c r="Q51" s="24">
        <v>23</v>
      </c>
      <c r="R51" s="22">
        <v>23.15</v>
      </c>
      <c r="S51" s="57">
        <f>AVERAGE(N56:N59)</f>
        <v>1030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5130</v>
      </c>
      <c r="E52" s="20">
        <f t="shared" si="0"/>
        <v>5007.393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1005.383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1005.383</v>
      </c>
      <c r="Q52" s="56" t="s">
        <v>195</v>
      </c>
      <c r="S52" s="57">
        <f>AVERAGE(S28:S51)</f>
        <v>2738.3333333333335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5130</v>
      </c>
      <c r="E53" s="20">
        <f t="shared" si="0"/>
        <v>5007.393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1005.383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1005.383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5130</v>
      </c>
      <c r="E54" s="20">
        <f t="shared" si="0"/>
        <v>5007.393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1005.383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1005.383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5130</v>
      </c>
      <c r="E55" s="20">
        <f t="shared" si="0"/>
        <v>5007.393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1005.383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1005.383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5130</v>
      </c>
      <c r="E56" s="20">
        <f t="shared" si="0"/>
        <v>5007.393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1005.383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1005.383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5130</v>
      </c>
      <c r="E57" s="20">
        <f t="shared" si="0"/>
        <v>5007.393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1005.383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1005.383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5130</v>
      </c>
      <c r="E58" s="20">
        <f t="shared" si="0"/>
        <v>5007.393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1005.383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1005.383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5130</v>
      </c>
      <c r="E59" s="20">
        <f t="shared" si="0"/>
        <v>5007.393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1005.383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1005.383</v>
      </c>
    </row>
    <row r="60" spans="1:19" ht="12.75" customHeight="1">
      <c r="A60" s="28"/>
      <c r="B60" s="29"/>
      <c r="C60" s="30"/>
      <c r="D60" s="31">
        <f>SUM(D28:D59)</f>
        <v>164160</v>
      </c>
      <c r="E60" s="32">
        <f>SUM(E28:E59)</f>
        <v>160236.576</v>
      </c>
      <c r="F60" s="33"/>
      <c r="G60" s="34"/>
      <c r="H60" s="34"/>
      <c r="I60" s="32">
        <f>SUM(I28:I59)</f>
        <v>65760</v>
      </c>
      <c r="J60" s="31">
        <f>SUM(J28:J59)</f>
        <v>64188.336000000039</v>
      </c>
      <c r="K60" s="33"/>
      <c r="L60" s="34"/>
      <c r="M60" s="34"/>
      <c r="N60" s="31">
        <f>SUM(N28:N59)</f>
        <v>32960</v>
      </c>
      <c r="O60" s="32">
        <f>SUM(O28:O59)</f>
        <v>32172.256000000023</v>
      </c>
      <c r="P60" s="12"/>
      <c r="Q60" s="35"/>
      <c r="R60" s="12"/>
    </row>
    <row r="64" spans="1:19" ht="12.75" customHeight="1">
      <c r="A64" t="s">
        <v>63</v>
      </c>
      <c r="B64">
        <f>SUM(D60,I60,N60)/(4000*1000)</f>
        <v>6.5720000000000001E-2</v>
      </c>
      <c r="C64">
        <f>ROUNDDOWN(SUM(E60,J60,O60)/(4000*1000),4)</f>
        <v>6.4100000000000004E-2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9"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74</v>
      </c>
      <c r="N12" s="2" t="s">
        <v>75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76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D28*(100-2.39)/100</f>
        <v>507.57199999999995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I28*(100-2.39)/100</f>
        <v>507.57199999999995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N28*(100-2.39)/100</f>
        <v>507.57199999999995</v>
      </c>
      <c r="Q28" s="18">
        <v>0</v>
      </c>
      <c r="R28" s="19">
        <v>0.15</v>
      </c>
      <c r="S28" s="57">
        <f>AVERAGE(D28:D31)</f>
        <v>520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507.57199999999995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507.57199999999995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507.57199999999995</v>
      </c>
      <c r="Q29" s="22">
        <v>1</v>
      </c>
      <c r="R29" s="19">
        <v>1.1499999999999999</v>
      </c>
      <c r="S29" s="57">
        <f>AVERAGE(D32:D35)</f>
        <v>520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507.57199999999995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507.57199999999995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507.57199999999995</v>
      </c>
      <c r="Q30" s="23">
        <v>2</v>
      </c>
      <c r="R30" s="19">
        <v>2.15</v>
      </c>
      <c r="S30" s="57">
        <f>AVERAGE(D36:D39)</f>
        <v>520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507.57199999999995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507.57199999999995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507.57199999999995</v>
      </c>
      <c r="Q31" s="23">
        <v>3</v>
      </c>
      <c r="R31" s="25">
        <v>3.15</v>
      </c>
      <c r="S31" s="57">
        <f>AVERAGE(D40:D43)</f>
        <v>520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507.57199999999995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507.57199999999995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507.57199999999995</v>
      </c>
      <c r="Q32" s="23">
        <v>4</v>
      </c>
      <c r="R32" s="25">
        <v>4.1500000000000004</v>
      </c>
      <c r="S32" s="57">
        <f>AVERAGE(D44:D47)</f>
        <v>520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507.57199999999995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507.57199999999995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507.57199999999995</v>
      </c>
      <c r="Q33" s="22">
        <v>5</v>
      </c>
      <c r="R33" s="25">
        <v>5.15</v>
      </c>
      <c r="S33" s="57">
        <f>AVERAGE(D48:D51)</f>
        <v>520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507.57199999999995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507.57199999999995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507.57199999999995</v>
      </c>
      <c r="Q34" s="22">
        <v>6</v>
      </c>
      <c r="R34" s="25">
        <v>6.15</v>
      </c>
      <c r="S34" s="57">
        <f>AVERAGE(D52:D55)</f>
        <v>520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507.57199999999995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507.57199999999995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507.57199999999995</v>
      </c>
      <c r="Q35" s="22">
        <v>7</v>
      </c>
      <c r="R35" s="25">
        <v>7.15</v>
      </c>
      <c r="S35" s="57">
        <f>AVERAGE(D56:D59)</f>
        <v>520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507.57199999999995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507.57199999999995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507.57199999999995</v>
      </c>
      <c r="Q36" s="22">
        <v>8</v>
      </c>
      <c r="R36" s="22">
        <v>8.15</v>
      </c>
      <c r="S36" s="57">
        <f>AVERAGE(I28:I31)</f>
        <v>520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507.57199999999995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507.57199999999995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507.57199999999995</v>
      </c>
      <c r="Q37" s="22">
        <v>9</v>
      </c>
      <c r="R37" s="22">
        <v>9.15</v>
      </c>
      <c r="S37" s="57">
        <f>AVERAGE(I32:I35)</f>
        <v>520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507.57199999999995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507.57199999999995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507.57199999999995</v>
      </c>
      <c r="Q38" s="22">
        <v>10</v>
      </c>
      <c r="R38" s="24">
        <v>10.15</v>
      </c>
      <c r="S38" s="57">
        <f>AVERAGE(I36:I39)</f>
        <v>520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507.57199999999995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507.57199999999995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507.57199999999995</v>
      </c>
      <c r="Q39" s="22">
        <v>11</v>
      </c>
      <c r="R39" s="24">
        <v>11.15</v>
      </c>
      <c r="S39" s="57">
        <f>AVERAGE(I40:I43)</f>
        <v>520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507.57199999999995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507.57199999999995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507.57199999999995</v>
      </c>
      <c r="Q40" s="22">
        <v>12</v>
      </c>
      <c r="R40" s="24">
        <v>12.15</v>
      </c>
      <c r="S40" s="57">
        <f>AVERAGE(I44:I47)</f>
        <v>520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507.57199999999995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507.57199999999995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507.57199999999995</v>
      </c>
      <c r="Q41" s="22">
        <v>13</v>
      </c>
      <c r="R41" s="24">
        <v>13.15</v>
      </c>
      <c r="S41" s="57">
        <f>AVERAGE(I48:I51)</f>
        <v>520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507.57199999999995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507.57199999999995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507.57199999999995</v>
      </c>
      <c r="Q42" s="22">
        <v>14</v>
      </c>
      <c r="R42" s="24">
        <v>14.15</v>
      </c>
      <c r="S42" s="57">
        <f>AVERAGE(I52:I55)</f>
        <v>520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507.57199999999995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507.57199999999995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507.57199999999995</v>
      </c>
      <c r="Q43" s="22">
        <v>15</v>
      </c>
      <c r="R43" s="22">
        <v>15.15</v>
      </c>
      <c r="S43" s="57">
        <f>AVERAGE(I56:I59)</f>
        <v>520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507.57199999999995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507.57199999999995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507.57199999999995</v>
      </c>
      <c r="Q44" s="22">
        <v>16</v>
      </c>
      <c r="R44" s="22">
        <v>16.149999999999999</v>
      </c>
      <c r="S44" s="57">
        <f>AVERAGE(N28:N31)</f>
        <v>520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507.57199999999995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507.57199999999995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507.57199999999995</v>
      </c>
      <c r="Q45" s="22">
        <v>17</v>
      </c>
      <c r="R45" s="22">
        <v>17.149999999999999</v>
      </c>
      <c r="S45" s="57">
        <f>AVERAGE(N32:N35)</f>
        <v>520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507.57199999999995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507.57199999999995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507.57199999999995</v>
      </c>
      <c r="Q46" s="24">
        <v>18</v>
      </c>
      <c r="R46" s="22">
        <v>18.149999999999999</v>
      </c>
      <c r="S46" s="57">
        <f>AVERAGE(N36:N39)</f>
        <v>520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507.57199999999995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507.57199999999995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507.57199999999995</v>
      </c>
      <c r="Q47" s="24">
        <v>19</v>
      </c>
      <c r="R47" s="22">
        <v>19.149999999999999</v>
      </c>
      <c r="S47" s="57">
        <f>AVERAGE(N40:N43)</f>
        <v>520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507.57199999999995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507.57199999999995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507.57199999999995</v>
      </c>
      <c r="Q48" s="24">
        <v>20</v>
      </c>
      <c r="R48" s="22">
        <v>20.149999999999999</v>
      </c>
      <c r="S48" s="57">
        <f>AVERAGE(N44:N47)</f>
        <v>520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507.57199999999995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507.57199999999995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507.57199999999995</v>
      </c>
      <c r="Q49" s="24">
        <v>21</v>
      </c>
      <c r="R49" s="22">
        <v>21.15</v>
      </c>
      <c r="S49" s="57">
        <f>AVERAGE(N48:N51)</f>
        <v>520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507.57199999999995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507.57199999999995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507.57199999999995</v>
      </c>
      <c r="Q50" s="24">
        <v>22</v>
      </c>
      <c r="R50" s="22">
        <v>22.15</v>
      </c>
      <c r="S50" s="57">
        <f>AVERAGE(N52:N55)</f>
        <v>520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507.57199999999995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507.57199999999995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507.57199999999995</v>
      </c>
      <c r="Q51" s="24">
        <v>23</v>
      </c>
      <c r="R51" s="22">
        <v>23.15</v>
      </c>
      <c r="S51" s="57">
        <f>AVERAGE(N56:N59)</f>
        <v>520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507.57199999999995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507.57199999999995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507.57199999999995</v>
      </c>
      <c r="Q52" s="56" t="s">
        <v>195</v>
      </c>
      <c r="S52" s="57">
        <f>AVERAGE(S28:S51)</f>
        <v>520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507.57199999999995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507.57199999999995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507.57199999999995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507.57199999999995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507.57199999999995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507.57199999999995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507.57199999999995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507.57199999999995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507.57199999999995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507.57199999999995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507.57199999999995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507.57199999999995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507.57199999999995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507.57199999999995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507.57199999999995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507.57199999999995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507.57199999999995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507.57199999999995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507.57199999999995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507.57199999999995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507.57199999999995</v>
      </c>
    </row>
    <row r="60" spans="1:19" ht="12.75" customHeight="1">
      <c r="A60" s="28"/>
      <c r="B60" s="29"/>
      <c r="C60" s="30"/>
      <c r="D60" s="31">
        <f>SUM(D28:D59)</f>
        <v>16640</v>
      </c>
      <c r="E60" s="32">
        <f>SUM(E28:E59)</f>
        <v>16242.304000000002</v>
      </c>
      <c r="F60" s="33"/>
      <c r="G60" s="34"/>
      <c r="H60" s="34"/>
      <c r="I60" s="32">
        <f>SUM(I28:I59)</f>
        <v>16640</v>
      </c>
      <c r="J60" s="31">
        <f>SUM(J28:J59)</f>
        <v>16242.304000000002</v>
      </c>
      <c r="K60" s="33"/>
      <c r="L60" s="34"/>
      <c r="M60" s="34"/>
      <c r="N60" s="31">
        <f>SUM(N28:N59)</f>
        <v>16640</v>
      </c>
      <c r="O60" s="32">
        <f>SUM(O28:O59)</f>
        <v>16242.304000000002</v>
      </c>
      <c r="P60" s="12"/>
      <c r="Q60" s="35"/>
      <c r="R60" s="12"/>
    </row>
    <row r="64" spans="1:19" ht="12.75" customHeight="1">
      <c r="A64" t="s">
        <v>77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79</v>
      </c>
      <c r="N12" s="2" t="s">
        <v>80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81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5" t="s">
        <v>193</v>
      </c>
      <c r="R27" s="55"/>
      <c r="S27" s="56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4100</v>
      </c>
      <c r="E28" s="20">
        <f t="shared" ref="E28:E59" si="0">D28*(100-2.39)/100</f>
        <v>4002.01</v>
      </c>
      <c r="F28" s="21">
        <v>33</v>
      </c>
      <c r="G28" s="22">
        <v>8</v>
      </c>
      <c r="H28" s="22">
        <v>8.15</v>
      </c>
      <c r="I28" s="20">
        <v>4100</v>
      </c>
      <c r="J28" s="20">
        <f t="shared" ref="J28:J59" si="1">I28*(100-2.39)/100</f>
        <v>4002.01</v>
      </c>
      <c r="K28" s="21">
        <v>65</v>
      </c>
      <c r="L28" s="22">
        <v>16</v>
      </c>
      <c r="M28" s="22">
        <v>16.149999999999999</v>
      </c>
      <c r="N28" s="20">
        <v>4100</v>
      </c>
      <c r="O28" s="20">
        <f t="shared" ref="O28:O59" si="2">N28*(100-2.39)/100</f>
        <v>4002.01</v>
      </c>
      <c r="Q28" s="18">
        <v>0</v>
      </c>
      <c r="R28" s="19">
        <v>0.15</v>
      </c>
      <c r="S28" s="57">
        <f>AVERAGE(D28:D31)</f>
        <v>4100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4100</v>
      </c>
      <c r="E29" s="20">
        <f t="shared" si="0"/>
        <v>4002.01</v>
      </c>
      <c r="F29" s="21">
        <v>34</v>
      </c>
      <c r="G29" s="22">
        <v>8.15</v>
      </c>
      <c r="H29" s="22">
        <v>8.3000000000000007</v>
      </c>
      <c r="I29" s="20">
        <v>4100</v>
      </c>
      <c r="J29" s="20">
        <f t="shared" si="1"/>
        <v>4002.01</v>
      </c>
      <c r="K29" s="21">
        <v>66</v>
      </c>
      <c r="L29" s="22">
        <v>16.149999999999999</v>
      </c>
      <c r="M29" s="22">
        <v>16.3</v>
      </c>
      <c r="N29" s="20">
        <v>4100</v>
      </c>
      <c r="O29" s="20">
        <f t="shared" si="2"/>
        <v>4002.01</v>
      </c>
      <c r="Q29" s="22">
        <v>1</v>
      </c>
      <c r="R29" s="19">
        <v>1.1499999999999999</v>
      </c>
      <c r="S29" s="57">
        <f>AVERAGE(D32:D35)</f>
        <v>4100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4100</v>
      </c>
      <c r="E30" s="20">
        <f t="shared" si="0"/>
        <v>4002.01</v>
      </c>
      <c r="F30" s="21">
        <v>35</v>
      </c>
      <c r="G30" s="22">
        <v>8.3000000000000007</v>
      </c>
      <c r="H30" s="22">
        <v>8.4499999999999993</v>
      </c>
      <c r="I30" s="20">
        <v>4100</v>
      </c>
      <c r="J30" s="20">
        <f t="shared" si="1"/>
        <v>4002.01</v>
      </c>
      <c r="K30" s="21">
        <v>67</v>
      </c>
      <c r="L30" s="22">
        <v>16.3</v>
      </c>
      <c r="M30" s="22">
        <v>16.45</v>
      </c>
      <c r="N30" s="20">
        <v>4100</v>
      </c>
      <c r="O30" s="20">
        <f t="shared" si="2"/>
        <v>4002.01</v>
      </c>
      <c r="Q30" s="23">
        <v>2</v>
      </c>
      <c r="R30" s="19">
        <v>2.15</v>
      </c>
      <c r="S30" s="57">
        <f>AVERAGE(D36:D39)</f>
        <v>4100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4100</v>
      </c>
      <c r="E31" s="20">
        <f t="shared" si="0"/>
        <v>4002.01</v>
      </c>
      <c r="F31" s="21">
        <v>36</v>
      </c>
      <c r="G31" s="22">
        <v>8.4499999999999993</v>
      </c>
      <c r="H31" s="22">
        <v>9</v>
      </c>
      <c r="I31" s="20">
        <v>4100</v>
      </c>
      <c r="J31" s="20">
        <f t="shared" si="1"/>
        <v>4002.01</v>
      </c>
      <c r="K31" s="21">
        <v>68</v>
      </c>
      <c r="L31" s="22">
        <v>16.45</v>
      </c>
      <c r="M31" s="22">
        <v>17</v>
      </c>
      <c r="N31" s="20">
        <v>4100</v>
      </c>
      <c r="O31" s="20">
        <f t="shared" si="2"/>
        <v>4002.01</v>
      </c>
      <c r="Q31" s="23">
        <v>3</v>
      </c>
      <c r="R31" s="25">
        <v>3.15</v>
      </c>
      <c r="S31" s="57">
        <f>AVERAGE(D40:D43)</f>
        <v>4100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4100</v>
      </c>
      <c r="E32" s="20">
        <f t="shared" si="0"/>
        <v>4002.01</v>
      </c>
      <c r="F32" s="21">
        <v>37</v>
      </c>
      <c r="G32" s="22">
        <v>9</v>
      </c>
      <c r="H32" s="22">
        <v>9.15</v>
      </c>
      <c r="I32" s="20">
        <v>4100</v>
      </c>
      <c r="J32" s="20">
        <f t="shared" si="1"/>
        <v>4002.01</v>
      </c>
      <c r="K32" s="21">
        <v>69</v>
      </c>
      <c r="L32" s="22">
        <v>17</v>
      </c>
      <c r="M32" s="22">
        <v>17.149999999999999</v>
      </c>
      <c r="N32" s="20">
        <v>4100</v>
      </c>
      <c r="O32" s="20">
        <f t="shared" si="2"/>
        <v>4002.01</v>
      </c>
      <c r="Q32" s="23">
        <v>4</v>
      </c>
      <c r="R32" s="25">
        <v>4.1500000000000004</v>
      </c>
      <c r="S32" s="57">
        <f>AVERAGE(D44:D47)</f>
        <v>4100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4100</v>
      </c>
      <c r="E33" s="20">
        <f t="shared" si="0"/>
        <v>4002.01</v>
      </c>
      <c r="F33" s="21">
        <v>38</v>
      </c>
      <c r="G33" s="22">
        <v>9.15</v>
      </c>
      <c r="H33" s="22">
        <v>9.3000000000000007</v>
      </c>
      <c r="I33" s="20">
        <v>4100</v>
      </c>
      <c r="J33" s="20">
        <f t="shared" si="1"/>
        <v>4002.01</v>
      </c>
      <c r="K33" s="21">
        <v>70</v>
      </c>
      <c r="L33" s="22">
        <v>17.149999999999999</v>
      </c>
      <c r="M33" s="22">
        <v>17.3</v>
      </c>
      <c r="N33" s="20">
        <v>4100</v>
      </c>
      <c r="O33" s="20">
        <f t="shared" si="2"/>
        <v>4002.01</v>
      </c>
      <c r="Q33" s="22">
        <v>5</v>
      </c>
      <c r="R33" s="25">
        <v>5.15</v>
      </c>
      <c r="S33" s="57">
        <f>AVERAGE(D48:D51)</f>
        <v>4100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4100</v>
      </c>
      <c r="E34" s="20">
        <f t="shared" si="0"/>
        <v>4002.01</v>
      </c>
      <c r="F34" s="21">
        <v>39</v>
      </c>
      <c r="G34" s="22">
        <v>9.3000000000000007</v>
      </c>
      <c r="H34" s="22">
        <v>9.4499999999999993</v>
      </c>
      <c r="I34" s="20">
        <v>4100</v>
      </c>
      <c r="J34" s="20">
        <f t="shared" si="1"/>
        <v>4002.01</v>
      </c>
      <c r="K34" s="21">
        <v>71</v>
      </c>
      <c r="L34" s="22">
        <v>17.3</v>
      </c>
      <c r="M34" s="22">
        <v>17.45</v>
      </c>
      <c r="N34" s="20">
        <v>4100</v>
      </c>
      <c r="O34" s="20">
        <f t="shared" si="2"/>
        <v>4002.01</v>
      </c>
      <c r="Q34" s="22">
        <v>6</v>
      </c>
      <c r="R34" s="25">
        <v>6.15</v>
      </c>
      <c r="S34" s="57">
        <f>AVERAGE(D52:D55)</f>
        <v>4100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4100</v>
      </c>
      <c r="E35" s="20">
        <f t="shared" si="0"/>
        <v>4002.01</v>
      </c>
      <c r="F35" s="21">
        <v>40</v>
      </c>
      <c r="G35" s="22">
        <v>9.4499999999999993</v>
      </c>
      <c r="H35" s="22">
        <v>10</v>
      </c>
      <c r="I35" s="20">
        <v>4100</v>
      </c>
      <c r="J35" s="20">
        <f t="shared" si="1"/>
        <v>4002.01</v>
      </c>
      <c r="K35" s="21">
        <v>72</v>
      </c>
      <c r="L35" s="24">
        <v>17.45</v>
      </c>
      <c r="M35" s="22">
        <v>18</v>
      </c>
      <c r="N35" s="20">
        <v>4100</v>
      </c>
      <c r="O35" s="20">
        <f t="shared" si="2"/>
        <v>4002.01</v>
      </c>
      <c r="Q35" s="22">
        <v>7</v>
      </c>
      <c r="R35" s="25">
        <v>7.15</v>
      </c>
      <c r="S35" s="57">
        <f>AVERAGE(D56:D59)</f>
        <v>4100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4100</v>
      </c>
      <c r="E36" s="20">
        <f t="shared" si="0"/>
        <v>4002.01</v>
      </c>
      <c r="F36" s="21">
        <v>41</v>
      </c>
      <c r="G36" s="22">
        <v>10</v>
      </c>
      <c r="H36" s="24">
        <v>10.15</v>
      </c>
      <c r="I36" s="20">
        <v>4100</v>
      </c>
      <c r="J36" s="20">
        <f t="shared" si="1"/>
        <v>4002.01</v>
      </c>
      <c r="K36" s="21">
        <v>73</v>
      </c>
      <c r="L36" s="24">
        <v>18</v>
      </c>
      <c r="M36" s="22">
        <v>18.149999999999999</v>
      </c>
      <c r="N36" s="20">
        <v>4100</v>
      </c>
      <c r="O36" s="20">
        <f t="shared" si="2"/>
        <v>4002.01</v>
      </c>
      <c r="Q36" s="22">
        <v>8</v>
      </c>
      <c r="R36" s="22">
        <v>8.15</v>
      </c>
      <c r="S36" s="57">
        <f>AVERAGE(I28:I31)</f>
        <v>4100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4100</v>
      </c>
      <c r="E37" s="20">
        <f t="shared" si="0"/>
        <v>4002.01</v>
      </c>
      <c r="F37" s="21">
        <v>42</v>
      </c>
      <c r="G37" s="22">
        <v>10.15</v>
      </c>
      <c r="H37" s="24">
        <v>10.3</v>
      </c>
      <c r="I37" s="20">
        <v>4100</v>
      </c>
      <c r="J37" s="20">
        <f t="shared" si="1"/>
        <v>4002.01</v>
      </c>
      <c r="K37" s="21">
        <v>74</v>
      </c>
      <c r="L37" s="24">
        <v>18.149999999999999</v>
      </c>
      <c r="M37" s="22">
        <v>18.3</v>
      </c>
      <c r="N37" s="20">
        <v>4100</v>
      </c>
      <c r="O37" s="20">
        <f t="shared" si="2"/>
        <v>4002.01</v>
      </c>
      <c r="Q37" s="22">
        <v>9</v>
      </c>
      <c r="R37" s="22">
        <v>9.15</v>
      </c>
      <c r="S37" s="57">
        <f>AVERAGE(I32:I35)</f>
        <v>4100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4100</v>
      </c>
      <c r="E38" s="20">
        <f t="shared" si="0"/>
        <v>4002.01</v>
      </c>
      <c r="F38" s="21">
        <v>43</v>
      </c>
      <c r="G38" s="22">
        <v>10.3</v>
      </c>
      <c r="H38" s="24">
        <v>10.45</v>
      </c>
      <c r="I38" s="20">
        <v>4100</v>
      </c>
      <c r="J38" s="20">
        <f t="shared" si="1"/>
        <v>4002.01</v>
      </c>
      <c r="K38" s="21">
        <v>75</v>
      </c>
      <c r="L38" s="24">
        <v>18.3</v>
      </c>
      <c r="M38" s="22">
        <v>18.45</v>
      </c>
      <c r="N38" s="20">
        <v>4100</v>
      </c>
      <c r="O38" s="20">
        <f t="shared" si="2"/>
        <v>4002.01</v>
      </c>
      <c r="Q38" s="22">
        <v>10</v>
      </c>
      <c r="R38" s="24">
        <v>10.15</v>
      </c>
      <c r="S38" s="57">
        <f>AVERAGE(I36:I39)</f>
        <v>4100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4100</v>
      </c>
      <c r="E39" s="20">
        <f t="shared" si="0"/>
        <v>4002.01</v>
      </c>
      <c r="F39" s="21">
        <v>44</v>
      </c>
      <c r="G39" s="22">
        <v>10.45</v>
      </c>
      <c r="H39" s="24">
        <v>11</v>
      </c>
      <c r="I39" s="20">
        <v>4100</v>
      </c>
      <c r="J39" s="20">
        <f t="shared" si="1"/>
        <v>4002.01</v>
      </c>
      <c r="K39" s="21">
        <v>76</v>
      </c>
      <c r="L39" s="24">
        <v>18.45</v>
      </c>
      <c r="M39" s="22">
        <v>19</v>
      </c>
      <c r="N39" s="20">
        <v>4100</v>
      </c>
      <c r="O39" s="20">
        <f t="shared" si="2"/>
        <v>4002.01</v>
      </c>
      <c r="Q39" s="22">
        <v>11</v>
      </c>
      <c r="R39" s="24">
        <v>11.15</v>
      </c>
      <c r="S39" s="57">
        <f>AVERAGE(I40:I43)</f>
        <v>4100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4100</v>
      </c>
      <c r="E40" s="20">
        <f t="shared" si="0"/>
        <v>4002.01</v>
      </c>
      <c r="F40" s="21">
        <v>45</v>
      </c>
      <c r="G40" s="22">
        <v>11</v>
      </c>
      <c r="H40" s="24">
        <v>11.15</v>
      </c>
      <c r="I40" s="20">
        <v>4100</v>
      </c>
      <c r="J40" s="20">
        <f t="shared" si="1"/>
        <v>4002.01</v>
      </c>
      <c r="K40" s="21">
        <v>77</v>
      </c>
      <c r="L40" s="24">
        <v>19</v>
      </c>
      <c r="M40" s="22">
        <v>19.149999999999999</v>
      </c>
      <c r="N40" s="20">
        <v>4100</v>
      </c>
      <c r="O40" s="20">
        <f t="shared" si="2"/>
        <v>4002.01</v>
      </c>
      <c r="Q40" s="22">
        <v>12</v>
      </c>
      <c r="R40" s="24">
        <v>12.15</v>
      </c>
      <c r="S40" s="57">
        <f>AVERAGE(I44:I47)</f>
        <v>4100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4100</v>
      </c>
      <c r="E41" s="20">
        <f t="shared" si="0"/>
        <v>4002.01</v>
      </c>
      <c r="F41" s="21">
        <v>46</v>
      </c>
      <c r="G41" s="22">
        <v>11.15</v>
      </c>
      <c r="H41" s="24">
        <v>11.3</v>
      </c>
      <c r="I41" s="20">
        <v>4100</v>
      </c>
      <c r="J41" s="20">
        <f t="shared" si="1"/>
        <v>4002.01</v>
      </c>
      <c r="K41" s="21">
        <v>78</v>
      </c>
      <c r="L41" s="24">
        <v>19.149999999999999</v>
      </c>
      <c r="M41" s="22">
        <v>19.3</v>
      </c>
      <c r="N41" s="20">
        <v>4100</v>
      </c>
      <c r="O41" s="20">
        <f t="shared" si="2"/>
        <v>4002.01</v>
      </c>
      <c r="Q41" s="22">
        <v>13</v>
      </c>
      <c r="R41" s="24">
        <v>13.15</v>
      </c>
      <c r="S41" s="57">
        <f>AVERAGE(I48:I51)</f>
        <v>4100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4100</v>
      </c>
      <c r="E42" s="20">
        <f t="shared" si="0"/>
        <v>4002.01</v>
      </c>
      <c r="F42" s="21">
        <v>47</v>
      </c>
      <c r="G42" s="22">
        <v>11.3</v>
      </c>
      <c r="H42" s="24">
        <v>11.45</v>
      </c>
      <c r="I42" s="20">
        <v>4100</v>
      </c>
      <c r="J42" s="20">
        <f t="shared" si="1"/>
        <v>4002.01</v>
      </c>
      <c r="K42" s="21">
        <v>79</v>
      </c>
      <c r="L42" s="24">
        <v>19.3</v>
      </c>
      <c r="M42" s="22">
        <v>19.45</v>
      </c>
      <c r="N42" s="20">
        <v>4100</v>
      </c>
      <c r="O42" s="20">
        <f t="shared" si="2"/>
        <v>4002.01</v>
      </c>
      <c r="Q42" s="22">
        <v>14</v>
      </c>
      <c r="R42" s="24">
        <v>14.15</v>
      </c>
      <c r="S42" s="57">
        <f>AVERAGE(I52:I55)</f>
        <v>4100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4100</v>
      </c>
      <c r="E43" s="20">
        <f t="shared" si="0"/>
        <v>4002.01</v>
      </c>
      <c r="F43" s="21">
        <v>48</v>
      </c>
      <c r="G43" s="22">
        <v>11.45</v>
      </c>
      <c r="H43" s="24">
        <v>12</v>
      </c>
      <c r="I43" s="20">
        <v>4100</v>
      </c>
      <c r="J43" s="20">
        <f t="shared" si="1"/>
        <v>4002.01</v>
      </c>
      <c r="K43" s="21">
        <v>80</v>
      </c>
      <c r="L43" s="24">
        <v>19.45</v>
      </c>
      <c r="M43" s="22">
        <v>20</v>
      </c>
      <c r="N43" s="20">
        <v>4100</v>
      </c>
      <c r="O43" s="20">
        <f t="shared" si="2"/>
        <v>4002.01</v>
      </c>
      <c r="Q43" s="22">
        <v>15</v>
      </c>
      <c r="R43" s="22">
        <v>15.15</v>
      </c>
      <c r="S43" s="57">
        <f>AVERAGE(I56:I59)</f>
        <v>4100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4100</v>
      </c>
      <c r="E44" s="20">
        <f t="shared" si="0"/>
        <v>4002.01</v>
      </c>
      <c r="F44" s="21">
        <v>49</v>
      </c>
      <c r="G44" s="22">
        <v>12</v>
      </c>
      <c r="H44" s="24">
        <v>12.15</v>
      </c>
      <c r="I44" s="20">
        <v>4100</v>
      </c>
      <c r="J44" s="20">
        <f t="shared" si="1"/>
        <v>4002.01</v>
      </c>
      <c r="K44" s="21">
        <v>81</v>
      </c>
      <c r="L44" s="24">
        <v>20</v>
      </c>
      <c r="M44" s="22">
        <v>20.149999999999999</v>
      </c>
      <c r="N44" s="20">
        <v>4100</v>
      </c>
      <c r="O44" s="20">
        <f t="shared" si="2"/>
        <v>4002.01</v>
      </c>
      <c r="Q44" s="22">
        <v>16</v>
      </c>
      <c r="R44" s="22">
        <v>16.149999999999999</v>
      </c>
      <c r="S44" s="57">
        <f>AVERAGE(N28:N31)</f>
        <v>4100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4100</v>
      </c>
      <c r="E45" s="20">
        <f t="shared" si="0"/>
        <v>4002.01</v>
      </c>
      <c r="F45" s="21">
        <v>50</v>
      </c>
      <c r="G45" s="22">
        <v>12.15</v>
      </c>
      <c r="H45" s="24">
        <v>12.3</v>
      </c>
      <c r="I45" s="20">
        <v>4100</v>
      </c>
      <c r="J45" s="20">
        <f t="shared" si="1"/>
        <v>4002.01</v>
      </c>
      <c r="K45" s="21">
        <v>82</v>
      </c>
      <c r="L45" s="24">
        <v>20.149999999999999</v>
      </c>
      <c r="M45" s="22">
        <v>20.3</v>
      </c>
      <c r="N45" s="20">
        <v>4100</v>
      </c>
      <c r="O45" s="20">
        <f t="shared" si="2"/>
        <v>4002.01</v>
      </c>
      <c r="Q45" s="22">
        <v>17</v>
      </c>
      <c r="R45" s="22">
        <v>17.149999999999999</v>
      </c>
      <c r="S45" s="57">
        <f>AVERAGE(N32:N35)</f>
        <v>4100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4100</v>
      </c>
      <c r="E46" s="20">
        <f t="shared" si="0"/>
        <v>4002.01</v>
      </c>
      <c r="F46" s="21">
        <v>51</v>
      </c>
      <c r="G46" s="22">
        <v>12.3</v>
      </c>
      <c r="H46" s="24">
        <v>12.45</v>
      </c>
      <c r="I46" s="20">
        <v>4100</v>
      </c>
      <c r="J46" s="20">
        <f t="shared" si="1"/>
        <v>4002.01</v>
      </c>
      <c r="K46" s="21">
        <v>83</v>
      </c>
      <c r="L46" s="24">
        <v>20.3</v>
      </c>
      <c r="M46" s="22">
        <v>20.45</v>
      </c>
      <c r="N46" s="20">
        <v>4100</v>
      </c>
      <c r="O46" s="20">
        <f t="shared" si="2"/>
        <v>4002.01</v>
      </c>
      <c r="Q46" s="24">
        <v>18</v>
      </c>
      <c r="R46" s="22">
        <v>18.149999999999999</v>
      </c>
      <c r="S46" s="57">
        <f>AVERAGE(N36:N39)</f>
        <v>4100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4100</v>
      </c>
      <c r="E47" s="20">
        <f t="shared" si="0"/>
        <v>4002.01</v>
      </c>
      <c r="F47" s="21">
        <v>52</v>
      </c>
      <c r="G47" s="22">
        <v>12.45</v>
      </c>
      <c r="H47" s="24">
        <v>13</v>
      </c>
      <c r="I47" s="20">
        <v>4100</v>
      </c>
      <c r="J47" s="20">
        <f t="shared" si="1"/>
        <v>4002.01</v>
      </c>
      <c r="K47" s="21">
        <v>84</v>
      </c>
      <c r="L47" s="24">
        <v>20.45</v>
      </c>
      <c r="M47" s="22">
        <v>21</v>
      </c>
      <c r="N47" s="20">
        <v>4100</v>
      </c>
      <c r="O47" s="20">
        <f t="shared" si="2"/>
        <v>4002.01</v>
      </c>
      <c r="Q47" s="24">
        <v>19</v>
      </c>
      <c r="R47" s="22">
        <v>19.149999999999999</v>
      </c>
      <c r="S47" s="57">
        <f>AVERAGE(N40:N43)</f>
        <v>4100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4100</v>
      </c>
      <c r="E48" s="20">
        <f t="shared" si="0"/>
        <v>4002.01</v>
      </c>
      <c r="F48" s="21">
        <v>53</v>
      </c>
      <c r="G48" s="22">
        <v>13</v>
      </c>
      <c r="H48" s="24">
        <v>13.15</v>
      </c>
      <c r="I48" s="20">
        <v>4100</v>
      </c>
      <c r="J48" s="20">
        <f t="shared" si="1"/>
        <v>4002.01</v>
      </c>
      <c r="K48" s="21">
        <v>85</v>
      </c>
      <c r="L48" s="24">
        <v>21</v>
      </c>
      <c r="M48" s="22">
        <v>21.15</v>
      </c>
      <c r="N48" s="20">
        <v>4100</v>
      </c>
      <c r="O48" s="20">
        <f t="shared" si="2"/>
        <v>4002.01</v>
      </c>
      <c r="Q48" s="24">
        <v>20</v>
      </c>
      <c r="R48" s="22">
        <v>20.149999999999999</v>
      </c>
      <c r="S48" s="57">
        <f>AVERAGE(N44:N47)</f>
        <v>4100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4100</v>
      </c>
      <c r="E49" s="20">
        <f t="shared" si="0"/>
        <v>4002.01</v>
      </c>
      <c r="F49" s="21">
        <v>54</v>
      </c>
      <c r="G49" s="22">
        <v>13.15</v>
      </c>
      <c r="H49" s="24">
        <v>13.3</v>
      </c>
      <c r="I49" s="20">
        <v>4100</v>
      </c>
      <c r="J49" s="20">
        <f t="shared" si="1"/>
        <v>4002.01</v>
      </c>
      <c r="K49" s="21">
        <v>86</v>
      </c>
      <c r="L49" s="24">
        <v>21.15</v>
      </c>
      <c r="M49" s="22">
        <v>21.3</v>
      </c>
      <c r="N49" s="20">
        <v>4100</v>
      </c>
      <c r="O49" s="20">
        <f t="shared" si="2"/>
        <v>4002.01</v>
      </c>
      <c r="Q49" s="24">
        <v>21</v>
      </c>
      <c r="R49" s="22">
        <v>21.15</v>
      </c>
      <c r="S49" s="57">
        <f>AVERAGE(N48:N51)</f>
        <v>4100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4100</v>
      </c>
      <c r="E50" s="20">
        <f t="shared" si="0"/>
        <v>4002.01</v>
      </c>
      <c r="F50" s="21">
        <v>55</v>
      </c>
      <c r="G50" s="22">
        <v>13.3</v>
      </c>
      <c r="H50" s="24">
        <v>13.45</v>
      </c>
      <c r="I50" s="20">
        <v>4100</v>
      </c>
      <c r="J50" s="20">
        <f t="shared" si="1"/>
        <v>4002.01</v>
      </c>
      <c r="K50" s="21">
        <v>87</v>
      </c>
      <c r="L50" s="24">
        <v>21.3</v>
      </c>
      <c r="M50" s="22">
        <v>21.45</v>
      </c>
      <c r="N50" s="20">
        <v>4100</v>
      </c>
      <c r="O50" s="20">
        <f t="shared" si="2"/>
        <v>4002.01</v>
      </c>
      <c r="Q50" s="24">
        <v>22</v>
      </c>
      <c r="R50" s="22">
        <v>22.15</v>
      </c>
      <c r="S50" s="57">
        <f>AVERAGE(N52:N55)</f>
        <v>4100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4100</v>
      </c>
      <c r="E51" s="20">
        <f t="shared" si="0"/>
        <v>4002.01</v>
      </c>
      <c r="F51" s="21">
        <v>56</v>
      </c>
      <c r="G51" s="22">
        <v>13.45</v>
      </c>
      <c r="H51" s="24">
        <v>14</v>
      </c>
      <c r="I51" s="20">
        <v>4100</v>
      </c>
      <c r="J51" s="20">
        <f t="shared" si="1"/>
        <v>4002.01</v>
      </c>
      <c r="K51" s="21">
        <v>88</v>
      </c>
      <c r="L51" s="24">
        <v>21.45</v>
      </c>
      <c r="M51" s="22">
        <v>22</v>
      </c>
      <c r="N51" s="20">
        <v>4100</v>
      </c>
      <c r="O51" s="20">
        <f t="shared" si="2"/>
        <v>4002.01</v>
      </c>
      <c r="Q51" s="24">
        <v>23</v>
      </c>
      <c r="R51" s="22">
        <v>23.15</v>
      </c>
      <c r="S51" s="57">
        <f>AVERAGE(N56:N59)</f>
        <v>4100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4100</v>
      </c>
      <c r="E52" s="20">
        <f t="shared" si="0"/>
        <v>4002.01</v>
      </c>
      <c r="F52" s="21">
        <v>57</v>
      </c>
      <c r="G52" s="22">
        <v>14</v>
      </c>
      <c r="H52" s="24">
        <v>14.15</v>
      </c>
      <c r="I52" s="20">
        <v>4100</v>
      </c>
      <c r="J52" s="20">
        <f t="shared" si="1"/>
        <v>4002.01</v>
      </c>
      <c r="K52" s="21">
        <v>89</v>
      </c>
      <c r="L52" s="24">
        <v>22</v>
      </c>
      <c r="M52" s="22">
        <v>22.15</v>
      </c>
      <c r="N52" s="20">
        <v>4100</v>
      </c>
      <c r="O52" s="20">
        <f t="shared" si="2"/>
        <v>4002.01</v>
      </c>
      <c r="Q52" s="56" t="s">
        <v>195</v>
      </c>
      <c r="S52" s="57">
        <f>AVERAGE(S28:S51)</f>
        <v>4100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4100</v>
      </c>
      <c r="E53" s="20">
        <f t="shared" si="0"/>
        <v>4002.01</v>
      </c>
      <c r="F53" s="21">
        <v>58</v>
      </c>
      <c r="G53" s="22">
        <v>14.15</v>
      </c>
      <c r="H53" s="24">
        <v>14.3</v>
      </c>
      <c r="I53" s="20">
        <v>4100</v>
      </c>
      <c r="J53" s="20">
        <f t="shared" si="1"/>
        <v>4002.01</v>
      </c>
      <c r="K53" s="21">
        <v>90</v>
      </c>
      <c r="L53" s="24">
        <v>22.15</v>
      </c>
      <c r="M53" s="22">
        <v>22.3</v>
      </c>
      <c r="N53" s="20">
        <v>4100</v>
      </c>
      <c r="O53" s="20">
        <f t="shared" si="2"/>
        <v>4002.01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4100</v>
      </c>
      <c r="E54" s="20">
        <f t="shared" si="0"/>
        <v>4002.01</v>
      </c>
      <c r="F54" s="21">
        <v>59</v>
      </c>
      <c r="G54" s="22">
        <v>14.3</v>
      </c>
      <c r="H54" s="24">
        <v>14.45</v>
      </c>
      <c r="I54" s="20">
        <v>4100</v>
      </c>
      <c r="J54" s="20">
        <f t="shared" si="1"/>
        <v>4002.01</v>
      </c>
      <c r="K54" s="21">
        <v>91</v>
      </c>
      <c r="L54" s="24">
        <v>22.3</v>
      </c>
      <c r="M54" s="22">
        <v>22.45</v>
      </c>
      <c r="N54" s="20">
        <v>4100</v>
      </c>
      <c r="O54" s="20">
        <f t="shared" si="2"/>
        <v>4002.01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4100</v>
      </c>
      <c r="E55" s="20">
        <f t="shared" si="0"/>
        <v>4002.01</v>
      </c>
      <c r="F55" s="21">
        <v>60</v>
      </c>
      <c r="G55" s="22">
        <v>14.45</v>
      </c>
      <c r="H55" s="22">
        <v>15</v>
      </c>
      <c r="I55" s="20">
        <v>4100</v>
      </c>
      <c r="J55" s="20">
        <f t="shared" si="1"/>
        <v>4002.01</v>
      </c>
      <c r="K55" s="21">
        <v>92</v>
      </c>
      <c r="L55" s="24">
        <v>22.45</v>
      </c>
      <c r="M55" s="22">
        <v>23</v>
      </c>
      <c r="N55" s="20">
        <v>4100</v>
      </c>
      <c r="O55" s="20">
        <f t="shared" si="2"/>
        <v>4002.01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4100</v>
      </c>
      <c r="E56" s="20">
        <f t="shared" si="0"/>
        <v>4002.01</v>
      </c>
      <c r="F56" s="21">
        <v>61</v>
      </c>
      <c r="G56" s="22">
        <v>15</v>
      </c>
      <c r="H56" s="22">
        <v>15.15</v>
      </c>
      <c r="I56" s="20">
        <v>4100</v>
      </c>
      <c r="J56" s="20">
        <f t="shared" si="1"/>
        <v>4002.01</v>
      </c>
      <c r="K56" s="21">
        <v>93</v>
      </c>
      <c r="L56" s="24">
        <v>23</v>
      </c>
      <c r="M56" s="22">
        <v>23.15</v>
      </c>
      <c r="N56" s="20">
        <v>4100</v>
      </c>
      <c r="O56" s="20">
        <f t="shared" si="2"/>
        <v>4002.01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4100</v>
      </c>
      <c r="E57" s="20">
        <f t="shared" si="0"/>
        <v>4002.01</v>
      </c>
      <c r="F57" s="21">
        <v>62</v>
      </c>
      <c r="G57" s="22">
        <v>15.15</v>
      </c>
      <c r="H57" s="22">
        <v>15.3</v>
      </c>
      <c r="I57" s="20">
        <v>4100</v>
      </c>
      <c r="J57" s="20">
        <f t="shared" si="1"/>
        <v>4002.01</v>
      </c>
      <c r="K57" s="21">
        <v>94</v>
      </c>
      <c r="L57" s="22">
        <v>23.15</v>
      </c>
      <c r="M57" s="22">
        <v>23.3</v>
      </c>
      <c r="N57" s="20">
        <v>4100</v>
      </c>
      <c r="O57" s="20">
        <f t="shared" si="2"/>
        <v>4002.01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4100</v>
      </c>
      <c r="E58" s="20">
        <f t="shared" si="0"/>
        <v>4002.01</v>
      </c>
      <c r="F58" s="21">
        <v>63</v>
      </c>
      <c r="G58" s="22">
        <v>15.3</v>
      </c>
      <c r="H58" s="22">
        <v>15.45</v>
      </c>
      <c r="I58" s="20">
        <v>4100</v>
      </c>
      <c r="J58" s="20">
        <f t="shared" si="1"/>
        <v>4002.01</v>
      </c>
      <c r="K58" s="21">
        <v>95</v>
      </c>
      <c r="L58" s="22">
        <v>23.3</v>
      </c>
      <c r="M58" s="22">
        <v>23.45</v>
      </c>
      <c r="N58" s="20">
        <v>4100</v>
      </c>
      <c r="O58" s="20">
        <f t="shared" si="2"/>
        <v>4002.01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4100</v>
      </c>
      <c r="E59" s="20">
        <f t="shared" si="0"/>
        <v>4002.01</v>
      </c>
      <c r="F59" s="21">
        <v>64</v>
      </c>
      <c r="G59" s="22">
        <v>15.45</v>
      </c>
      <c r="H59" s="22">
        <v>16</v>
      </c>
      <c r="I59" s="20">
        <v>4100</v>
      </c>
      <c r="J59" s="20">
        <f t="shared" si="1"/>
        <v>4002.01</v>
      </c>
      <c r="K59" s="26">
        <v>96</v>
      </c>
      <c r="L59" s="22">
        <v>23.45</v>
      </c>
      <c r="M59" s="27">
        <v>24</v>
      </c>
      <c r="N59" s="20">
        <v>4100</v>
      </c>
      <c r="O59" s="20">
        <f t="shared" si="2"/>
        <v>4002.01</v>
      </c>
    </row>
    <row r="60" spans="1:19" ht="12.75" customHeight="1">
      <c r="A60" s="28"/>
      <c r="B60" s="29"/>
      <c r="C60" s="30"/>
      <c r="D60" s="31">
        <f>SUM(D28:D59)</f>
        <v>131200</v>
      </c>
      <c r="E60" s="32">
        <f>SUM(E28:E59)</f>
        <v>128064.31999999995</v>
      </c>
      <c r="F60" s="33"/>
      <c r="G60" s="34"/>
      <c r="H60" s="34"/>
      <c r="I60" s="32">
        <f>SUM(I28:I59)</f>
        <v>131200</v>
      </c>
      <c r="J60" s="31">
        <f>SUM(J28:J59)</f>
        <v>128064.31999999995</v>
      </c>
      <c r="K60" s="33"/>
      <c r="L60" s="34"/>
      <c r="M60" s="34"/>
      <c r="N60" s="31">
        <f>SUM(N28:N59)</f>
        <v>131200</v>
      </c>
      <c r="O60" s="32">
        <f>SUM(O28:O59)</f>
        <v>128064.31999999995</v>
      </c>
      <c r="P60" s="12"/>
      <c r="Q60" s="35"/>
      <c r="R60" s="12"/>
    </row>
    <row r="64" spans="1:19" ht="12.75" customHeight="1">
      <c r="A64" t="s">
        <v>82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Sheet23 (2)</vt:lpstr>
      <vt:lpstr>Sheet24 (2)</vt:lpstr>
      <vt:lpstr>Sheet25 (2)</vt:lpstr>
      <vt:lpstr>Sheet26 (2)</vt:lpstr>
      <vt:lpstr>Sheet27 (2)</vt:lpstr>
      <vt:lpstr>Sheet28 (2)</vt:lpstr>
      <vt:lpstr>Sheet29 (2)</vt:lpstr>
      <vt:lpstr>Sheet30 (2)</vt:lpstr>
      <vt:lpstr>Summary</vt:lpstr>
      <vt:lpstr>Evaluation Warning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2020-06-30T10:40:01Z</cp:lastPrinted>
  <dcterms:modified xsi:type="dcterms:W3CDTF">2020-11-17T10:07:14Z</dcterms:modified>
</cp:coreProperties>
</file>